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Cómo usarla" sheetId="2" state="visible" r:id="rId2"/>
  </sheets>
  <definedNames>
    <definedName name="_xlnm.Print_Titles" localSheetId="0">'Registro'!$7:$8</definedName>
    <definedName name="_xlnm.Print_Area" localSheetId="0">'Registro'!$A$1:$I$49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h]:mm"/>
  </numFmts>
  <fonts count="10">
    <font>
      <name val="Calibri"/>
      <family val="2"/>
      <color theme="1"/>
      <sz val="11"/>
      <scheme val="minor"/>
    </font>
    <font>
      <b val="1"/>
      <color rgb="00D01C25"/>
      <sz val="16"/>
    </font>
    <font>
      <b val="1"/>
      <color rgb="00D01C25"/>
      <u val="single"/>
    </font>
    <font>
      <b val="1"/>
    </font>
    <font>
      <b val="1"/>
      <color rgb="00FFFFFF"/>
    </font>
    <font>
      <b val="1"/>
      <color rgb="00D01C25"/>
    </font>
    <font>
      <i val="1"/>
      <color rgb="005F6573"/>
      <sz val="9"/>
    </font>
    <font>
      <b val="1"/>
      <color rgb="00D01C25"/>
      <sz val="13"/>
    </font>
    <font>
      <color rgb="001F2328"/>
      <sz val="11"/>
    </font>
    <font>
      <b val="1"/>
      <color rgb="00D01C25"/>
      <sz val="11"/>
      <u val="single"/>
    </font>
  </fonts>
  <fills count="5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5F6573"/>
      </patternFill>
    </fill>
    <fill>
      <patternFill patternType="solid">
        <fgColor rgb="00D01C25"/>
      </patternFill>
    </fill>
  </fills>
  <borders count="6">
    <border>
      <left/>
      <right/>
      <top/>
      <bottom/>
      <diagonal/>
    </border>
    <border>
      <left style="thin">
        <color rgb="00C9CCD2"/>
      </left>
      <right style="thin">
        <color rgb="00C9CCD2"/>
      </right>
      <top style="thin">
        <color rgb="00C9CCD2"/>
      </top>
      <bottom style="thin">
        <color rgb="00C9CCD2"/>
      </bottom>
    </border>
    <border>
      <left/>
      <right/>
      <top style="thin">
        <color rgb="00C9CCD2"/>
      </top>
      <bottom/>
      <diagonal/>
    </border>
    <border>
      <left/>
      <right style="thin">
        <color rgb="00C9CCD2"/>
      </right>
      <top style="thin">
        <color rgb="00C9CCD2"/>
      </top>
      <bottom/>
      <diagonal/>
    </border>
    <border>
      <left/>
      <right/>
      <top style="thin">
        <color rgb="00C9CCD2"/>
      </top>
      <bottom style="thin">
        <color rgb="00C9CCD2"/>
      </bottom>
      <diagonal/>
    </border>
    <border>
      <left/>
      <right style="thin">
        <color rgb="00C9CCD2"/>
      </right>
      <top style="thin">
        <color rgb="00C9CCD2"/>
      </top>
      <bottom style="thin">
        <color rgb="00C9CCD2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2" borderId="1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20" fontId="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0" fillId="0" borderId="1" pivotButton="0" quotePrefix="0" xfId="0"/>
    <xf numFmtId="164" fontId="5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1F3"/>
          <bgColor rgb="00F1F1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atcontrol.es/control-horario/?utm_source=plantilla&amp;utm_medium=excel&amp;utm_campaign=registro-jornad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atcontrol.es/control-horario/?utm_source=plantilla&amp;utm_medium=excel&amp;utm_campaign=registro-jornad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30" customWidth="1" min="8" max="8"/>
    <col width="18" customWidth="1" min="9" max="9"/>
  </cols>
  <sheetData>
    <row r="1">
      <c r="A1" s="1" t="inlineStr">
        <is>
          <t>Registro de jornada</t>
        </is>
      </c>
    </row>
    <row r="2">
      <c r="A2" s="2" t="inlineStr">
        <is>
          <t>Sin papel ni firmas a fin de mes: pruébalo gratis en satcontrol.es</t>
        </is>
      </c>
    </row>
    <row r="3">
      <c r="A3" s="3" t="inlineStr">
        <is>
          <t>Empresa</t>
        </is>
      </c>
      <c r="B3" s="4" t="n"/>
      <c r="C3" s="5" t="n"/>
      <c r="D3" s="5" t="n"/>
      <c r="E3" s="6" t="n"/>
      <c r="F3" s="3" t="inlineStr">
        <is>
          <t>CIF</t>
        </is>
      </c>
      <c r="G3" s="4" t="n"/>
      <c r="H3" s="5" t="n"/>
      <c r="I3" s="6" t="n"/>
    </row>
    <row r="4">
      <c r="A4" s="3" t="inlineStr">
        <is>
          <t>Centro de trabajo</t>
        </is>
      </c>
      <c r="B4" s="4" t="n"/>
      <c r="C4" s="5" t="n"/>
      <c r="D4" s="5" t="n"/>
      <c r="E4" s="6" t="n"/>
      <c r="F4" s="3" t="inlineStr">
        <is>
          <t>Año</t>
        </is>
      </c>
      <c r="G4" s="7" t="n">
        <v>2026</v>
      </c>
      <c r="H4" s="3" t="inlineStr">
        <is>
          <t>Mes</t>
        </is>
      </c>
      <c r="I4" s="7" t="n">
        <v>11</v>
      </c>
    </row>
    <row r="5">
      <c r="A5" s="3" t="inlineStr">
        <is>
          <t>Persona trabajadora</t>
        </is>
      </c>
      <c r="B5" s="4" t="n"/>
      <c r="C5" s="5" t="n"/>
      <c r="D5" s="5" t="n"/>
      <c r="E5" s="6" t="n"/>
      <c r="F5" s="3" t="inlineStr">
        <is>
          <t>NIF</t>
        </is>
      </c>
      <c r="G5" s="4" t="n"/>
      <c r="H5" s="5" t="n"/>
      <c r="I5" s="6" t="n"/>
    </row>
    <row r="7">
      <c r="A7" s="8" t="n"/>
      <c r="B7" s="8" t="n"/>
      <c r="C7" s="8" t="inlineStr">
        <is>
          <t>Mañana o jornada continua</t>
        </is>
      </c>
      <c r="D7" s="8" t="n"/>
      <c r="E7" s="8" t="inlineStr">
        <is>
          <t>Tarde, si es partida</t>
        </is>
      </c>
      <c r="F7" s="8" t="n"/>
      <c r="G7" s="8" t="n"/>
      <c r="H7" s="8" t="n"/>
      <c r="I7" s="8" t="n"/>
    </row>
    <row r="8">
      <c r="A8" s="9" t="inlineStr">
        <is>
          <t>Día</t>
        </is>
      </c>
      <c r="B8" s="9" t="inlineStr"/>
      <c r="C8" s="9" t="inlineStr">
        <is>
          <t>Entrada</t>
        </is>
      </c>
      <c r="D8" s="9" t="inlineStr">
        <is>
          <t>Salida</t>
        </is>
      </c>
      <c r="E8" s="9" t="inlineStr">
        <is>
          <t>Entrada</t>
        </is>
      </c>
      <c r="F8" s="9" t="inlineStr">
        <is>
          <t>Salida</t>
        </is>
      </c>
      <c r="G8" s="9" t="inlineStr">
        <is>
          <t>Horas</t>
        </is>
      </c>
      <c r="H8" s="9" t="inlineStr">
        <is>
          <t>Observaciones</t>
        </is>
      </c>
      <c r="I8" s="9" t="inlineStr">
        <is>
          <t>Firma</t>
        </is>
      </c>
    </row>
    <row r="9">
      <c r="A9" s="10">
        <f>IF(1&lt;=DAY(EOMONTH(DATE($G$4,$I$4,1),0)),1,"")</f>
        <v/>
      </c>
      <c r="B9" s="10">
        <f>IF(A9="","",CHOOSE(WEEKDAY(DATE($G$4,$I$4,A9),2),"lun","mar","mié","jue","vie","sáb","dom"))</f>
        <v/>
      </c>
      <c r="C9" s="11" t="n"/>
      <c r="D9" s="11" t="n"/>
      <c r="E9" s="11" t="n"/>
      <c r="F9" s="11" t="n"/>
      <c r="G9" s="12">
        <f>IF(AND(C9="",E9=""),"",IF(AND(C9&lt;&gt;"",D9&lt;&gt;""),MOD(D9-C9,1),0)+IF(AND(E9&lt;&gt;"",F9&lt;&gt;""),MOD(F9-E9,1),0))</f>
        <v/>
      </c>
      <c r="H9" s="13" t="n"/>
      <c r="I9" s="10" t="n"/>
    </row>
    <row r="10">
      <c r="A10" s="10">
        <f>IF(2&lt;=DAY(EOMONTH(DATE($G$4,$I$4,1),0)),2,"")</f>
        <v/>
      </c>
      <c r="B10" s="10">
        <f>IF(A10="","",CHOOSE(WEEKDAY(DATE($G$4,$I$4,A10),2),"lun","mar","mié","jue","vie","sáb","dom"))</f>
        <v/>
      </c>
      <c r="C10" s="11" t="n"/>
      <c r="D10" s="11" t="n"/>
      <c r="E10" s="11" t="n"/>
      <c r="F10" s="11" t="n"/>
      <c r="G10" s="12">
        <f>IF(AND(C10="",E10=""),"",IF(AND(C10&lt;&gt;"",D10&lt;&gt;""),MOD(D10-C10,1),0)+IF(AND(E10&lt;&gt;"",F10&lt;&gt;""),MOD(F10-E10,1),0))</f>
        <v/>
      </c>
      <c r="H10" s="13" t="n"/>
      <c r="I10" s="10" t="n"/>
    </row>
    <row r="11">
      <c r="A11" s="10">
        <f>IF(3&lt;=DAY(EOMONTH(DATE($G$4,$I$4,1),0)),3,"")</f>
        <v/>
      </c>
      <c r="B11" s="10">
        <f>IF(A11="","",CHOOSE(WEEKDAY(DATE($G$4,$I$4,A11),2),"lun","mar","mié","jue","vie","sáb","dom"))</f>
        <v/>
      </c>
      <c r="C11" s="11" t="n"/>
      <c r="D11" s="11" t="n"/>
      <c r="E11" s="11" t="n"/>
      <c r="F11" s="11" t="n"/>
      <c r="G11" s="12">
        <f>IF(AND(C11="",E11=""),"",IF(AND(C11&lt;&gt;"",D11&lt;&gt;""),MOD(D11-C11,1),0)+IF(AND(E11&lt;&gt;"",F11&lt;&gt;""),MOD(F11-E11,1),0))</f>
        <v/>
      </c>
      <c r="H11" s="13" t="n"/>
      <c r="I11" s="10" t="n"/>
    </row>
    <row r="12">
      <c r="A12" s="10">
        <f>IF(4&lt;=DAY(EOMONTH(DATE($G$4,$I$4,1),0)),4,"")</f>
        <v/>
      </c>
      <c r="B12" s="10">
        <f>IF(A12="","",CHOOSE(WEEKDAY(DATE($G$4,$I$4,A12),2),"lun","mar","mié","jue","vie","sáb","dom"))</f>
        <v/>
      </c>
      <c r="C12" s="11" t="n"/>
      <c r="D12" s="11" t="n"/>
      <c r="E12" s="11" t="n"/>
      <c r="F12" s="11" t="n"/>
      <c r="G12" s="12">
        <f>IF(AND(C12="",E12=""),"",IF(AND(C12&lt;&gt;"",D12&lt;&gt;""),MOD(D12-C12,1),0)+IF(AND(E12&lt;&gt;"",F12&lt;&gt;""),MOD(F12-E12,1),0))</f>
        <v/>
      </c>
      <c r="H12" s="13" t="n"/>
      <c r="I12" s="10" t="n"/>
    </row>
    <row r="13">
      <c r="A13" s="10">
        <f>IF(5&lt;=DAY(EOMONTH(DATE($G$4,$I$4,1),0)),5,"")</f>
        <v/>
      </c>
      <c r="B13" s="10">
        <f>IF(A13="","",CHOOSE(WEEKDAY(DATE($G$4,$I$4,A13),2),"lun","mar","mié","jue","vie","sáb","dom"))</f>
        <v/>
      </c>
      <c r="C13" s="11" t="n"/>
      <c r="D13" s="11" t="n"/>
      <c r="E13" s="11" t="n"/>
      <c r="F13" s="11" t="n"/>
      <c r="G13" s="12">
        <f>IF(AND(C13="",E13=""),"",IF(AND(C13&lt;&gt;"",D13&lt;&gt;""),MOD(D13-C13,1),0)+IF(AND(E13&lt;&gt;"",F13&lt;&gt;""),MOD(F13-E13,1),0))</f>
        <v/>
      </c>
      <c r="H13" s="13" t="n"/>
      <c r="I13" s="10" t="n"/>
    </row>
    <row r="14">
      <c r="A14" s="10">
        <f>IF(6&lt;=DAY(EOMONTH(DATE($G$4,$I$4,1),0)),6,"")</f>
        <v/>
      </c>
      <c r="B14" s="10">
        <f>IF(A14="","",CHOOSE(WEEKDAY(DATE($G$4,$I$4,A14),2),"lun","mar","mié","jue","vie","sáb","dom"))</f>
        <v/>
      </c>
      <c r="C14" s="11" t="n"/>
      <c r="D14" s="11" t="n"/>
      <c r="E14" s="11" t="n"/>
      <c r="F14" s="11" t="n"/>
      <c r="G14" s="12">
        <f>IF(AND(C14="",E14=""),"",IF(AND(C14&lt;&gt;"",D14&lt;&gt;""),MOD(D14-C14,1),0)+IF(AND(E14&lt;&gt;"",F14&lt;&gt;""),MOD(F14-E14,1),0))</f>
        <v/>
      </c>
      <c r="H14" s="13" t="n"/>
      <c r="I14" s="10" t="n"/>
    </row>
    <row r="15">
      <c r="A15" s="10">
        <f>IF(7&lt;=DAY(EOMONTH(DATE($G$4,$I$4,1),0)),7,"")</f>
        <v/>
      </c>
      <c r="B15" s="10">
        <f>IF(A15="","",CHOOSE(WEEKDAY(DATE($G$4,$I$4,A15),2),"lun","mar","mié","jue","vie","sáb","dom"))</f>
        <v/>
      </c>
      <c r="C15" s="11" t="n"/>
      <c r="D15" s="11" t="n"/>
      <c r="E15" s="11" t="n"/>
      <c r="F15" s="11" t="n"/>
      <c r="G15" s="12">
        <f>IF(AND(C15="",E15=""),"",IF(AND(C15&lt;&gt;"",D15&lt;&gt;""),MOD(D15-C15,1),0)+IF(AND(E15&lt;&gt;"",F15&lt;&gt;""),MOD(F15-E15,1),0))</f>
        <v/>
      </c>
      <c r="H15" s="13" t="n"/>
      <c r="I15" s="10" t="n"/>
    </row>
    <row r="16">
      <c r="A16" s="10">
        <f>IF(8&lt;=DAY(EOMONTH(DATE($G$4,$I$4,1),0)),8,"")</f>
        <v/>
      </c>
      <c r="B16" s="10">
        <f>IF(A16="","",CHOOSE(WEEKDAY(DATE($G$4,$I$4,A16),2),"lun","mar","mié","jue","vie","sáb","dom"))</f>
        <v/>
      </c>
      <c r="C16" s="11" t="n"/>
      <c r="D16" s="11" t="n"/>
      <c r="E16" s="11" t="n"/>
      <c r="F16" s="11" t="n"/>
      <c r="G16" s="12">
        <f>IF(AND(C16="",E16=""),"",IF(AND(C16&lt;&gt;"",D16&lt;&gt;""),MOD(D16-C16,1),0)+IF(AND(E16&lt;&gt;"",F16&lt;&gt;""),MOD(F16-E16,1),0))</f>
        <v/>
      </c>
      <c r="H16" s="13" t="n"/>
      <c r="I16" s="10" t="n"/>
    </row>
    <row r="17">
      <c r="A17" s="10">
        <f>IF(9&lt;=DAY(EOMONTH(DATE($G$4,$I$4,1),0)),9,"")</f>
        <v/>
      </c>
      <c r="B17" s="10">
        <f>IF(A17="","",CHOOSE(WEEKDAY(DATE($G$4,$I$4,A17),2),"lun","mar","mié","jue","vie","sáb","dom"))</f>
        <v/>
      </c>
      <c r="C17" s="11" t="n"/>
      <c r="D17" s="11" t="n"/>
      <c r="E17" s="11" t="n"/>
      <c r="F17" s="11" t="n"/>
      <c r="G17" s="12">
        <f>IF(AND(C17="",E17=""),"",IF(AND(C17&lt;&gt;"",D17&lt;&gt;""),MOD(D17-C17,1),0)+IF(AND(E17&lt;&gt;"",F17&lt;&gt;""),MOD(F17-E17,1),0))</f>
        <v/>
      </c>
      <c r="H17" s="13" t="n"/>
      <c r="I17" s="10" t="n"/>
    </row>
    <row r="18">
      <c r="A18" s="10">
        <f>IF(10&lt;=DAY(EOMONTH(DATE($G$4,$I$4,1),0)),10,"")</f>
        <v/>
      </c>
      <c r="B18" s="10">
        <f>IF(A18="","",CHOOSE(WEEKDAY(DATE($G$4,$I$4,A18),2),"lun","mar","mié","jue","vie","sáb","dom"))</f>
        <v/>
      </c>
      <c r="C18" s="11" t="n"/>
      <c r="D18" s="11" t="n"/>
      <c r="E18" s="11" t="n"/>
      <c r="F18" s="11" t="n"/>
      <c r="G18" s="12">
        <f>IF(AND(C18="",E18=""),"",IF(AND(C18&lt;&gt;"",D18&lt;&gt;""),MOD(D18-C18,1),0)+IF(AND(E18&lt;&gt;"",F18&lt;&gt;""),MOD(F18-E18,1),0))</f>
        <v/>
      </c>
      <c r="H18" s="13" t="n"/>
      <c r="I18" s="10" t="n"/>
    </row>
    <row r="19">
      <c r="A19" s="10">
        <f>IF(11&lt;=DAY(EOMONTH(DATE($G$4,$I$4,1),0)),11,"")</f>
        <v/>
      </c>
      <c r="B19" s="10">
        <f>IF(A19="","",CHOOSE(WEEKDAY(DATE($G$4,$I$4,A19),2),"lun","mar","mié","jue","vie","sáb","dom"))</f>
        <v/>
      </c>
      <c r="C19" s="11" t="n"/>
      <c r="D19" s="11" t="n"/>
      <c r="E19" s="11" t="n"/>
      <c r="F19" s="11" t="n"/>
      <c r="G19" s="12">
        <f>IF(AND(C19="",E19=""),"",IF(AND(C19&lt;&gt;"",D19&lt;&gt;""),MOD(D19-C19,1),0)+IF(AND(E19&lt;&gt;"",F19&lt;&gt;""),MOD(F19-E19,1),0))</f>
        <v/>
      </c>
      <c r="H19" s="13" t="n"/>
      <c r="I19" s="10" t="n"/>
    </row>
    <row r="20">
      <c r="A20" s="10">
        <f>IF(12&lt;=DAY(EOMONTH(DATE($G$4,$I$4,1),0)),12,"")</f>
        <v/>
      </c>
      <c r="B20" s="10">
        <f>IF(A20="","",CHOOSE(WEEKDAY(DATE($G$4,$I$4,A20),2),"lun","mar","mié","jue","vie","sáb","dom"))</f>
        <v/>
      </c>
      <c r="C20" s="11" t="n"/>
      <c r="D20" s="11" t="n"/>
      <c r="E20" s="11" t="n"/>
      <c r="F20" s="11" t="n"/>
      <c r="G20" s="12">
        <f>IF(AND(C20="",E20=""),"",IF(AND(C20&lt;&gt;"",D20&lt;&gt;""),MOD(D20-C20,1),0)+IF(AND(E20&lt;&gt;"",F20&lt;&gt;""),MOD(F20-E20,1),0))</f>
        <v/>
      </c>
      <c r="H20" s="13" t="n"/>
      <c r="I20" s="10" t="n"/>
    </row>
    <row r="21">
      <c r="A21" s="10">
        <f>IF(13&lt;=DAY(EOMONTH(DATE($G$4,$I$4,1),0)),13,"")</f>
        <v/>
      </c>
      <c r="B21" s="10">
        <f>IF(A21="","",CHOOSE(WEEKDAY(DATE($G$4,$I$4,A21),2),"lun","mar","mié","jue","vie","sáb","dom"))</f>
        <v/>
      </c>
      <c r="C21" s="11" t="n"/>
      <c r="D21" s="11" t="n"/>
      <c r="E21" s="11" t="n"/>
      <c r="F21" s="11" t="n"/>
      <c r="G21" s="12">
        <f>IF(AND(C21="",E21=""),"",IF(AND(C21&lt;&gt;"",D21&lt;&gt;""),MOD(D21-C21,1),0)+IF(AND(E21&lt;&gt;"",F21&lt;&gt;""),MOD(F21-E21,1),0))</f>
        <v/>
      </c>
      <c r="H21" s="13" t="n"/>
      <c r="I21" s="10" t="n"/>
    </row>
    <row r="22">
      <c r="A22" s="10">
        <f>IF(14&lt;=DAY(EOMONTH(DATE($G$4,$I$4,1),0)),14,"")</f>
        <v/>
      </c>
      <c r="B22" s="10">
        <f>IF(A22="","",CHOOSE(WEEKDAY(DATE($G$4,$I$4,A22),2),"lun","mar","mié","jue","vie","sáb","dom"))</f>
        <v/>
      </c>
      <c r="C22" s="11" t="n"/>
      <c r="D22" s="11" t="n"/>
      <c r="E22" s="11" t="n"/>
      <c r="F22" s="11" t="n"/>
      <c r="G22" s="12">
        <f>IF(AND(C22="",E22=""),"",IF(AND(C22&lt;&gt;"",D22&lt;&gt;""),MOD(D22-C22,1),0)+IF(AND(E22&lt;&gt;"",F22&lt;&gt;""),MOD(F22-E22,1),0))</f>
        <v/>
      </c>
      <c r="H22" s="13" t="n"/>
      <c r="I22" s="10" t="n"/>
    </row>
    <row r="23">
      <c r="A23" s="10">
        <f>IF(15&lt;=DAY(EOMONTH(DATE($G$4,$I$4,1),0)),15,"")</f>
        <v/>
      </c>
      <c r="B23" s="10">
        <f>IF(A23="","",CHOOSE(WEEKDAY(DATE($G$4,$I$4,A23),2),"lun","mar","mié","jue","vie","sáb","dom"))</f>
        <v/>
      </c>
      <c r="C23" s="11" t="n"/>
      <c r="D23" s="11" t="n"/>
      <c r="E23" s="11" t="n"/>
      <c r="F23" s="11" t="n"/>
      <c r="G23" s="12">
        <f>IF(AND(C23="",E23=""),"",IF(AND(C23&lt;&gt;"",D23&lt;&gt;""),MOD(D23-C23,1),0)+IF(AND(E23&lt;&gt;"",F23&lt;&gt;""),MOD(F23-E23,1),0))</f>
        <v/>
      </c>
      <c r="H23" s="13" t="n"/>
      <c r="I23" s="10" t="n"/>
    </row>
    <row r="24">
      <c r="A24" s="10">
        <f>IF(16&lt;=DAY(EOMONTH(DATE($G$4,$I$4,1),0)),16,"")</f>
        <v/>
      </c>
      <c r="B24" s="10">
        <f>IF(A24="","",CHOOSE(WEEKDAY(DATE($G$4,$I$4,A24),2),"lun","mar","mié","jue","vie","sáb","dom"))</f>
        <v/>
      </c>
      <c r="C24" s="11" t="n"/>
      <c r="D24" s="11" t="n"/>
      <c r="E24" s="11" t="n"/>
      <c r="F24" s="11" t="n"/>
      <c r="G24" s="12">
        <f>IF(AND(C24="",E24=""),"",IF(AND(C24&lt;&gt;"",D24&lt;&gt;""),MOD(D24-C24,1),0)+IF(AND(E24&lt;&gt;"",F24&lt;&gt;""),MOD(F24-E24,1),0))</f>
        <v/>
      </c>
      <c r="H24" s="13" t="n"/>
      <c r="I24" s="10" t="n"/>
    </row>
    <row r="25">
      <c r="A25" s="10">
        <f>IF(17&lt;=DAY(EOMONTH(DATE($G$4,$I$4,1),0)),17,"")</f>
        <v/>
      </c>
      <c r="B25" s="10">
        <f>IF(A25="","",CHOOSE(WEEKDAY(DATE($G$4,$I$4,A25),2),"lun","mar","mié","jue","vie","sáb","dom"))</f>
        <v/>
      </c>
      <c r="C25" s="11" t="n"/>
      <c r="D25" s="11" t="n"/>
      <c r="E25" s="11" t="n"/>
      <c r="F25" s="11" t="n"/>
      <c r="G25" s="12">
        <f>IF(AND(C25="",E25=""),"",IF(AND(C25&lt;&gt;"",D25&lt;&gt;""),MOD(D25-C25,1),0)+IF(AND(E25&lt;&gt;"",F25&lt;&gt;""),MOD(F25-E25,1),0))</f>
        <v/>
      </c>
      <c r="H25" s="13" t="n"/>
      <c r="I25" s="10" t="n"/>
    </row>
    <row r="26">
      <c r="A26" s="10">
        <f>IF(18&lt;=DAY(EOMONTH(DATE($G$4,$I$4,1),0)),18,"")</f>
        <v/>
      </c>
      <c r="B26" s="10">
        <f>IF(A26="","",CHOOSE(WEEKDAY(DATE($G$4,$I$4,A26),2),"lun","mar","mié","jue","vie","sáb","dom"))</f>
        <v/>
      </c>
      <c r="C26" s="11" t="n"/>
      <c r="D26" s="11" t="n"/>
      <c r="E26" s="11" t="n"/>
      <c r="F26" s="11" t="n"/>
      <c r="G26" s="12">
        <f>IF(AND(C26="",E26=""),"",IF(AND(C26&lt;&gt;"",D26&lt;&gt;""),MOD(D26-C26,1),0)+IF(AND(E26&lt;&gt;"",F26&lt;&gt;""),MOD(F26-E26,1),0))</f>
        <v/>
      </c>
      <c r="H26" s="13" t="n"/>
      <c r="I26" s="10" t="n"/>
    </row>
    <row r="27">
      <c r="A27" s="10">
        <f>IF(19&lt;=DAY(EOMONTH(DATE($G$4,$I$4,1),0)),19,"")</f>
        <v/>
      </c>
      <c r="B27" s="10">
        <f>IF(A27="","",CHOOSE(WEEKDAY(DATE($G$4,$I$4,A27),2),"lun","mar","mié","jue","vie","sáb","dom"))</f>
        <v/>
      </c>
      <c r="C27" s="11" t="n"/>
      <c r="D27" s="11" t="n"/>
      <c r="E27" s="11" t="n"/>
      <c r="F27" s="11" t="n"/>
      <c r="G27" s="12">
        <f>IF(AND(C27="",E27=""),"",IF(AND(C27&lt;&gt;"",D27&lt;&gt;""),MOD(D27-C27,1),0)+IF(AND(E27&lt;&gt;"",F27&lt;&gt;""),MOD(F27-E27,1),0))</f>
        <v/>
      </c>
      <c r="H27" s="13" t="n"/>
      <c r="I27" s="10" t="n"/>
    </row>
    <row r="28">
      <c r="A28" s="10">
        <f>IF(20&lt;=DAY(EOMONTH(DATE($G$4,$I$4,1),0)),20,"")</f>
        <v/>
      </c>
      <c r="B28" s="10">
        <f>IF(A28="","",CHOOSE(WEEKDAY(DATE($G$4,$I$4,A28),2),"lun","mar","mié","jue","vie","sáb","dom"))</f>
        <v/>
      </c>
      <c r="C28" s="11" t="n"/>
      <c r="D28" s="11" t="n"/>
      <c r="E28" s="11" t="n"/>
      <c r="F28" s="11" t="n"/>
      <c r="G28" s="12">
        <f>IF(AND(C28="",E28=""),"",IF(AND(C28&lt;&gt;"",D28&lt;&gt;""),MOD(D28-C28,1),0)+IF(AND(E28&lt;&gt;"",F28&lt;&gt;""),MOD(F28-E28,1),0))</f>
        <v/>
      </c>
      <c r="H28" s="13" t="n"/>
      <c r="I28" s="10" t="n"/>
    </row>
    <row r="29">
      <c r="A29" s="10">
        <f>IF(21&lt;=DAY(EOMONTH(DATE($G$4,$I$4,1),0)),21,"")</f>
        <v/>
      </c>
      <c r="B29" s="10">
        <f>IF(A29="","",CHOOSE(WEEKDAY(DATE($G$4,$I$4,A29),2),"lun","mar","mié","jue","vie","sáb","dom"))</f>
        <v/>
      </c>
      <c r="C29" s="11" t="n"/>
      <c r="D29" s="11" t="n"/>
      <c r="E29" s="11" t="n"/>
      <c r="F29" s="11" t="n"/>
      <c r="G29" s="12">
        <f>IF(AND(C29="",E29=""),"",IF(AND(C29&lt;&gt;"",D29&lt;&gt;""),MOD(D29-C29,1),0)+IF(AND(E29&lt;&gt;"",F29&lt;&gt;""),MOD(F29-E29,1),0))</f>
        <v/>
      </c>
      <c r="H29" s="13" t="n"/>
      <c r="I29" s="10" t="n"/>
    </row>
    <row r="30">
      <c r="A30" s="10">
        <f>IF(22&lt;=DAY(EOMONTH(DATE($G$4,$I$4,1),0)),22,"")</f>
        <v/>
      </c>
      <c r="B30" s="10">
        <f>IF(A30="","",CHOOSE(WEEKDAY(DATE($G$4,$I$4,A30),2),"lun","mar","mié","jue","vie","sáb","dom"))</f>
        <v/>
      </c>
      <c r="C30" s="11" t="n"/>
      <c r="D30" s="11" t="n"/>
      <c r="E30" s="11" t="n"/>
      <c r="F30" s="11" t="n"/>
      <c r="G30" s="12">
        <f>IF(AND(C30="",E30=""),"",IF(AND(C30&lt;&gt;"",D30&lt;&gt;""),MOD(D30-C30,1),0)+IF(AND(E30&lt;&gt;"",F30&lt;&gt;""),MOD(F30-E30,1),0))</f>
        <v/>
      </c>
      <c r="H30" s="13" t="n"/>
      <c r="I30" s="10" t="n"/>
    </row>
    <row r="31">
      <c r="A31" s="10">
        <f>IF(23&lt;=DAY(EOMONTH(DATE($G$4,$I$4,1),0)),23,"")</f>
        <v/>
      </c>
      <c r="B31" s="10">
        <f>IF(A31="","",CHOOSE(WEEKDAY(DATE($G$4,$I$4,A31),2),"lun","mar","mié","jue","vie","sáb","dom"))</f>
        <v/>
      </c>
      <c r="C31" s="11" t="n"/>
      <c r="D31" s="11" t="n"/>
      <c r="E31" s="11" t="n"/>
      <c r="F31" s="11" t="n"/>
      <c r="G31" s="12">
        <f>IF(AND(C31="",E31=""),"",IF(AND(C31&lt;&gt;"",D31&lt;&gt;""),MOD(D31-C31,1),0)+IF(AND(E31&lt;&gt;"",F31&lt;&gt;""),MOD(F31-E31,1),0))</f>
        <v/>
      </c>
      <c r="H31" s="13" t="n"/>
      <c r="I31" s="10" t="n"/>
    </row>
    <row r="32">
      <c r="A32" s="10">
        <f>IF(24&lt;=DAY(EOMONTH(DATE($G$4,$I$4,1),0)),24,"")</f>
        <v/>
      </c>
      <c r="B32" s="10">
        <f>IF(A32="","",CHOOSE(WEEKDAY(DATE($G$4,$I$4,A32),2),"lun","mar","mié","jue","vie","sáb","dom"))</f>
        <v/>
      </c>
      <c r="C32" s="11" t="n"/>
      <c r="D32" s="11" t="n"/>
      <c r="E32" s="11" t="n"/>
      <c r="F32" s="11" t="n"/>
      <c r="G32" s="12">
        <f>IF(AND(C32="",E32=""),"",IF(AND(C32&lt;&gt;"",D32&lt;&gt;""),MOD(D32-C32,1),0)+IF(AND(E32&lt;&gt;"",F32&lt;&gt;""),MOD(F32-E32,1),0))</f>
        <v/>
      </c>
      <c r="H32" s="13" t="n"/>
      <c r="I32" s="10" t="n"/>
    </row>
    <row r="33">
      <c r="A33" s="10">
        <f>IF(25&lt;=DAY(EOMONTH(DATE($G$4,$I$4,1),0)),25,"")</f>
        <v/>
      </c>
      <c r="B33" s="10">
        <f>IF(A33="","",CHOOSE(WEEKDAY(DATE($G$4,$I$4,A33),2),"lun","mar","mié","jue","vie","sáb","dom"))</f>
        <v/>
      </c>
      <c r="C33" s="11" t="n"/>
      <c r="D33" s="11" t="n"/>
      <c r="E33" s="11" t="n"/>
      <c r="F33" s="11" t="n"/>
      <c r="G33" s="12">
        <f>IF(AND(C33="",E33=""),"",IF(AND(C33&lt;&gt;"",D33&lt;&gt;""),MOD(D33-C33,1),0)+IF(AND(E33&lt;&gt;"",F33&lt;&gt;""),MOD(F33-E33,1),0))</f>
        <v/>
      </c>
      <c r="H33" s="13" t="n"/>
      <c r="I33" s="10" t="n"/>
    </row>
    <row r="34">
      <c r="A34" s="10">
        <f>IF(26&lt;=DAY(EOMONTH(DATE($G$4,$I$4,1),0)),26,"")</f>
        <v/>
      </c>
      <c r="B34" s="10">
        <f>IF(A34="","",CHOOSE(WEEKDAY(DATE($G$4,$I$4,A34),2),"lun","mar","mié","jue","vie","sáb","dom"))</f>
        <v/>
      </c>
      <c r="C34" s="11" t="n"/>
      <c r="D34" s="11" t="n"/>
      <c r="E34" s="11" t="n"/>
      <c r="F34" s="11" t="n"/>
      <c r="G34" s="12">
        <f>IF(AND(C34="",E34=""),"",IF(AND(C34&lt;&gt;"",D34&lt;&gt;""),MOD(D34-C34,1),0)+IF(AND(E34&lt;&gt;"",F34&lt;&gt;""),MOD(F34-E34,1),0))</f>
        <v/>
      </c>
      <c r="H34" s="13" t="n"/>
      <c r="I34" s="10" t="n"/>
    </row>
    <row r="35">
      <c r="A35" s="10">
        <f>IF(27&lt;=DAY(EOMONTH(DATE($G$4,$I$4,1),0)),27,"")</f>
        <v/>
      </c>
      <c r="B35" s="10">
        <f>IF(A35="","",CHOOSE(WEEKDAY(DATE($G$4,$I$4,A35),2),"lun","mar","mié","jue","vie","sáb","dom"))</f>
        <v/>
      </c>
      <c r="C35" s="11" t="n"/>
      <c r="D35" s="11" t="n"/>
      <c r="E35" s="11" t="n"/>
      <c r="F35" s="11" t="n"/>
      <c r="G35" s="12">
        <f>IF(AND(C35="",E35=""),"",IF(AND(C35&lt;&gt;"",D35&lt;&gt;""),MOD(D35-C35,1),0)+IF(AND(E35&lt;&gt;"",F35&lt;&gt;""),MOD(F35-E35,1),0))</f>
        <v/>
      </c>
      <c r="H35" s="13" t="n"/>
      <c r="I35" s="10" t="n"/>
    </row>
    <row r="36">
      <c r="A36" s="10">
        <f>IF(28&lt;=DAY(EOMONTH(DATE($G$4,$I$4,1),0)),28,"")</f>
        <v/>
      </c>
      <c r="B36" s="10">
        <f>IF(A36="","",CHOOSE(WEEKDAY(DATE($G$4,$I$4,A36),2),"lun","mar","mié","jue","vie","sáb","dom"))</f>
        <v/>
      </c>
      <c r="C36" s="11" t="n"/>
      <c r="D36" s="11" t="n"/>
      <c r="E36" s="11" t="n"/>
      <c r="F36" s="11" t="n"/>
      <c r="G36" s="12">
        <f>IF(AND(C36="",E36=""),"",IF(AND(C36&lt;&gt;"",D36&lt;&gt;""),MOD(D36-C36,1),0)+IF(AND(E36&lt;&gt;"",F36&lt;&gt;""),MOD(F36-E36,1),0))</f>
        <v/>
      </c>
      <c r="H36" s="13" t="n"/>
      <c r="I36" s="10" t="n"/>
    </row>
    <row r="37">
      <c r="A37" s="10">
        <f>IF(29&lt;=DAY(EOMONTH(DATE($G$4,$I$4,1),0)),29,"")</f>
        <v/>
      </c>
      <c r="B37" s="10">
        <f>IF(A37="","",CHOOSE(WEEKDAY(DATE($G$4,$I$4,A37),2),"lun","mar","mié","jue","vie","sáb","dom"))</f>
        <v/>
      </c>
      <c r="C37" s="11" t="n"/>
      <c r="D37" s="11" t="n"/>
      <c r="E37" s="11" t="n"/>
      <c r="F37" s="11" t="n"/>
      <c r="G37" s="12">
        <f>IF(AND(C37="",E37=""),"",IF(AND(C37&lt;&gt;"",D37&lt;&gt;""),MOD(D37-C37,1),0)+IF(AND(E37&lt;&gt;"",F37&lt;&gt;""),MOD(F37-E37,1),0))</f>
        <v/>
      </c>
      <c r="H37" s="13" t="n"/>
      <c r="I37" s="10" t="n"/>
    </row>
    <row r="38">
      <c r="A38" s="10">
        <f>IF(30&lt;=DAY(EOMONTH(DATE($G$4,$I$4,1),0)),30,"")</f>
        <v/>
      </c>
      <c r="B38" s="10">
        <f>IF(A38="","",CHOOSE(WEEKDAY(DATE($G$4,$I$4,A38),2),"lun","mar","mié","jue","vie","sáb","dom"))</f>
        <v/>
      </c>
      <c r="C38" s="11" t="n"/>
      <c r="D38" s="11" t="n"/>
      <c r="E38" s="11" t="n"/>
      <c r="F38" s="11" t="n"/>
      <c r="G38" s="12">
        <f>IF(AND(C38="",E38=""),"",IF(AND(C38&lt;&gt;"",D38&lt;&gt;""),MOD(D38-C38,1),0)+IF(AND(E38&lt;&gt;"",F38&lt;&gt;""),MOD(F38-E38,1),0))</f>
        <v/>
      </c>
      <c r="H38" s="13" t="n"/>
      <c r="I38" s="10" t="n"/>
    </row>
    <row r="39">
      <c r="A39" s="10">
        <f>IF(31&lt;=DAY(EOMONTH(DATE($G$4,$I$4,1),0)),31,"")</f>
        <v/>
      </c>
      <c r="B39" s="10">
        <f>IF(A39="","",CHOOSE(WEEKDAY(DATE($G$4,$I$4,A39),2),"lun","mar","mié","jue","vie","sáb","dom"))</f>
        <v/>
      </c>
      <c r="C39" s="11" t="n"/>
      <c r="D39" s="11" t="n"/>
      <c r="E39" s="11" t="n"/>
      <c r="F39" s="11" t="n"/>
      <c r="G39" s="12">
        <f>IF(AND(C39="",E39=""),"",IF(AND(C39&lt;&gt;"",D39&lt;&gt;""),MOD(D39-C39,1),0)+IF(AND(E39&lt;&gt;"",F39&lt;&gt;""),MOD(F39-E39,1),0))</f>
        <v/>
      </c>
      <c r="H39" s="13" t="n"/>
      <c r="I39" s="10" t="n"/>
    </row>
    <row r="40">
      <c r="A40" s="3" t="inlineStr">
        <is>
          <t>Total de horas del mes</t>
        </is>
      </c>
      <c r="G40" s="14">
        <f>SUM(G9:G39)</f>
        <v/>
      </c>
    </row>
    <row r="42">
      <c r="A42" t="inlineStr">
        <is>
          <t>En ____________________, a ____ de ____________________ de ________</t>
        </is>
      </c>
    </row>
    <row r="44">
      <c r="A44" s="3" t="inlineStr">
        <is>
          <t>Firma de la empresa</t>
        </is>
      </c>
      <c r="F44" s="3" t="inlineStr">
        <is>
          <t>Firma de la persona trabajadora</t>
        </is>
      </c>
    </row>
    <row r="49">
      <c r="A49" s="15" t="inlineStr">
        <is>
          <t>Registro diario de jornada (Estatuto de los Trabajadores, art. 34.9). La empresa lo conserva cuatro años.</t>
        </is>
      </c>
    </row>
  </sheetData>
  <mergeCells count="8">
    <mergeCell ref="C7:D7"/>
    <mergeCell ref="B4:E4"/>
    <mergeCell ref="G5:I5"/>
    <mergeCell ref="E7:F7"/>
    <mergeCell ref="A40:F40"/>
    <mergeCell ref="G3:I3"/>
    <mergeCell ref="B3:E3"/>
    <mergeCell ref="B5:E5"/>
  </mergeCells>
  <conditionalFormatting sqref="A9:I39">
    <cfRule type="expression" priority="1" dxfId="0">
      <formula>OR($B9="sáb",$B9="dom")</formula>
    </cfRule>
  </conditionalFormatting>
  <dataValidations count="3">
    <dataValidation sqref="G4" showDropDown="0" showInputMessage="0" showErrorMessage="1" allowBlank="0" errorTitle="Año" error="Escribe el año con cuatro cifras." type="whole" operator="between">
      <formula1>2020</formula1>
      <formula2>2100</formula2>
    </dataValidation>
    <dataValidation sqref="I4" showDropDown="0" showInputMessage="0" showErrorMessage="1" allowBlank="0" errorTitle="Mes" error="Escribe el mes con su número, del 1 al 12." type="whole" operator="between">
      <formula1>1</formula1>
      <formula2>12</formula2>
    </dataValidation>
    <dataValidation sqref="C9:F39" showDropDown="0" showInputMessage="0" showErrorMessage="1" allowBlank="0" errorTitle="Hora" error="Escribe la hora así: 8:30 o 17:45." type="time" operator="between">
      <formula1>0</formula1>
      <formula2>0.999988426</formula2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portrait" paperSize="9" fitToHeight="1" fitToWidth="1"/>
  <headerFooter>
    <oddHeader/>
    <oddFooter>&amp;CPlantilla gratuita de SatControl · satcontrol.es/control-horario/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6" t="inlineStr">
        <is>
          <t>Cómo usar esta plantilla</t>
        </is>
      </c>
    </row>
    <row r="2">
      <c r="A2" s="17" t="inlineStr">
        <is>
          <t>1. Escribe arriba la empresa, el centro, la persona, el año y el mes. Los días del mes y su nombre salen solos.</t>
        </is>
      </c>
    </row>
    <row r="3">
      <c r="A3" s="17" t="inlineStr">
        <is>
          <t>2. Cada día, apunta la hora de entrada y la de salida (8:30, 17:45). Si la jornada es partida, usa también el segundo tramo.</t>
        </is>
      </c>
    </row>
    <row r="4">
      <c r="A4" s="17" t="inlineStr">
        <is>
          <t>3. Las horas de cada día y el total del mes se calculan solos, también en un turno que pasa de medianoche (22:00 a 6:00).</t>
        </is>
      </c>
    </row>
    <row r="5">
      <c r="A5" s="17" t="inlineStr">
        <is>
          <t>4. Para llevar a varias personas, haz una copia de la hoja «Registro» para cada una: clic derecho en la pestaña, «Mover o copiar», «Crear una copia».</t>
        </is>
      </c>
    </row>
    <row r="6">
      <c r="A6" s="17" t="inlineStr">
        <is>
          <t>5. Al acabar el mes, imprímela y fírmala, o guárdala: hay que conservarla cuatro años.</t>
        </is>
      </c>
    </row>
    <row r="7">
      <c r="A7" s="17" t="inlineStr"/>
    </row>
    <row r="8">
      <c r="A8" s="16" t="inlineStr">
        <is>
          <t>Lo que dice la ley</t>
        </is>
      </c>
    </row>
    <row r="9">
      <c r="A9" s="17" t="inlineStr">
        <is>
          <t>· La empresa garantiza un registro diario con el horario concreto de inicio y de finalización de la jornada de cada persona (Estatuto de los Trabajadores, art. 34.9).</t>
        </is>
      </c>
    </row>
    <row r="10">
      <c r="A10" s="17" t="inlineStr">
        <is>
          <t>· Los registros se conservan cuatro años, a disposición de las personas trabajadoras, de sus representantes y de la Inspección de Trabajo.</t>
        </is>
      </c>
    </row>
    <row r="11">
      <c r="A11" s="17" t="inlineStr">
        <is>
          <t>· Con jornada a tiempo parcial, la jornada se registra día a día, se totaliza cada mes y se entrega una copia del resumen con la nómina (art. 12.4).</t>
        </is>
      </c>
    </row>
    <row r="12">
      <c r="A12" s="17" t="inlineStr">
        <is>
          <t>· Si hay horas extra, se registran día a día y se totalizan en el periodo de pago, con copia del resumen en la nómina (art. 35.5).</t>
        </is>
      </c>
    </row>
    <row r="13">
      <c r="A13" s="17" t="inlineStr">
        <is>
          <t>· Cómo se organiza el registro se decide por convenio o acuerdo de empresa; si no lo hay, la empresa, tras consultar a los representantes.</t>
        </is>
      </c>
    </row>
    <row r="14">
      <c r="A14" s="17" t="inlineStr"/>
    </row>
    <row r="15">
      <c r="A15" s="16" t="inlineStr">
        <is>
          <t>Sin papel</t>
        </is>
      </c>
    </row>
    <row r="16">
      <c r="A16" s="17" t="inlineStr">
        <is>
          <t>Con SatControl cada persona ficha su entrada y su salida desde el móvil, el navegador o una tablet, con sus pausas, y cada corrección queda apuntada con quién la hizo y cuándo.</t>
        </is>
      </c>
    </row>
    <row r="17">
      <c r="A17" s="18" t="inlineStr">
        <is>
          <t>Pruébalo gratis: satcontrol.es/control-horario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SatControl</dc:creator>
  <dc:title>Plantilla de registro de jornada</dc:title>
  <dcterms:created xsi:type="dcterms:W3CDTF">2026-10-30T21:29:14Z</dcterms:created>
  <dcterms:modified xsi:type="dcterms:W3CDTF">2026-10-30T21:29:14Z</dcterms:modified>
</cp:coreProperties>
</file>