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adrante" sheetId="1" state="visible" r:id="rId1"/>
    <sheet name="Turnos" sheetId="2" state="visible" r:id="rId2"/>
    <sheet name="Cómo usarla" sheetId="3" state="visible" r:id="rId3"/>
  </sheets>
  <definedNames>
    <definedName name="_xlnm.Print_Titles" localSheetId="0">'Cuadrante'!$5:$6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i val="1"/>
      <color rgb="005F6573"/>
    </font>
    <font>
      <b val="1"/>
      <color rgb="00D01C25"/>
      <sz val="16"/>
    </font>
    <font>
      <b val="1"/>
    </font>
    <font>
      <b val="1"/>
      <color rgb="00D01C25"/>
    </font>
    <font>
      <b val="1"/>
      <color rgb="00D01C25"/>
      <sz val="13"/>
    </font>
    <font>
      <color rgb="001F2328"/>
      <sz val="11"/>
    </font>
  </fonts>
  <fills count="13">
    <fill>
      <patternFill/>
    </fill>
    <fill>
      <patternFill patternType="gray125"/>
    </fill>
    <fill>
      <patternFill patternType="solid">
        <fgColor rgb="00D01C25"/>
      </patternFill>
    </fill>
    <fill>
      <patternFill patternType="solid">
        <fgColor rgb="00FFE9A8"/>
      </patternFill>
    </fill>
    <fill>
      <patternFill patternType="solid">
        <fgColor rgb="00BFE3FF"/>
      </patternFill>
    </fill>
    <fill>
      <patternFill patternType="solid">
        <fgColor rgb="00C9C2F0"/>
      </patternFill>
    </fill>
    <fill>
      <patternFill patternType="solid">
        <fgColor rgb="00C8EBC9"/>
      </patternFill>
    </fill>
    <fill>
      <patternFill patternType="solid">
        <fgColor rgb="00EFEFEF"/>
      </patternFill>
    </fill>
    <fill>
      <patternFill patternType="solid">
        <fgColor rgb="00FFD1D3"/>
      </patternFill>
    </fill>
    <fill>
      <patternFill patternType="solid">
        <fgColor rgb="00FFE0B8"/>
      </patternFill>
    </fill>
    <fill>
      <patternFill patternType="solid">
        <fgColor rgb="00E2E2E2"/>
      </patternFill>
    </fill>
    <fill>
      <patternFill patternType="solid">
        <fgColor rgb="00FFF3C4"/>
      </patternFill>
    </fill>
    <fill>
      <patternFill patternType="solid">
        <fgColor rgb="005F6573"/>
      </patternFill>
    </fill>
  </fills>
  <borders count="2">
    <border>
      <left/>
      <right/>
      <top/>
      <bottom/>
      <diagonal/>
    </border>
    <border>
      <left style="thin">
        <color rgb="00C9CCD2"/>
      </left>
      <right style="thin">
        <color rgb="00C9CCD2"/>
      </right>
      <top style="thin">
        <color rgb="00C9CCD2"/>
      </top>
      <bottom style="thin">
        <color rgb="00C9CCD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11" borderId="1" applyAlignment="1" pivotButton="0" quotePrefix="0" xfId="0">
      <alignment horizontal="center" vertical="center"/>
    </xf>
    <xf numFmtId="0" fontId="2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12" borderId="0" applyAlignment="1" pivotButton="0" quotePrefix="0" xfId="0">
      <alignment horizontal="center" vertical="center"/>
    </xf>
    <xf numFmtId="0" fontId="0" fillId="2" borderId="0" pivotButton="0" quotePrefix="0" xfId="0"/>
    <xf numFmtId="0" fontId="0" fillId="12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9">
    <dxf>
      <fill>
        <patternFill patternType="solid">
          <fgColor rgb="00FFE9A8"/>
        </patternFill>
      </fill>
    </dxf>
    <dxf>
      <fill>
        <patternFill patternType="solid">
          <fgColor rgb="00BFE3FF"/>
        </patternFill>
      </fill>
    </dxf>
    <dxf>
      <fill>
        <patternFill patternType="solid">
          <fgColor rgb="00C9C2F0"/>
        </patternFill>
      </fill>
    </dxf>
    <dxf>
      <fill>
        <patternFill patternType="solid">
          <fgColor rgb="00C8EBC9"/>
        </patternFill>
      </fill>
    </dxf>
    <dxf>
      <fill>
        <patternFill patternType="solid">
          <fgColor rgb="00EFEFEF"/>
        </patternFill>
      </fill>
    </dxf>
    <dxf>
      <fill>
        <patternFill patternType="solid">
          <fgColor rgb="00FFD1D3"/>
        </patternFill>
      </fill>
    </dxf>
    <dxf>
      <fill>
        <patternFill patternType="solid">
          <fgColor rgb="00FFE0B8"/>
        </patternFill>
      </fill>
    </dxf>
    <dxf>
      <fill>
        <patternFill patternType="solid">
          <fgColor rgb="00E2E2E2"/>
        </patternFill>
      </fill>
    </dxf>
    <dxf>
      <fill>
        <patternFill patternType="solid">
          <fgColor rgb="00F6F6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42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8" customWidth="1" min="33" max="33"/>
    <col width="8" customWidth="1" min="34" max="34"/>
  </cols>
  <sheetData>
    <row r="1">
      <c r="A1" s="1" t="inlineStr">
        <is>
          <t>Cuadrante de turnos</t>
        </is>
      </c>
    </row>
    <row r="2">
      <c r="A2" s="2" t="inlineStr">
        <is>
          <t>Año</t>
        </is>
      </c>
      <c r="B2" s="3" t="n">
        <v>2026</v>
      </c>
      <c r="C2" s="2" t="inlineStr">
        <is>
          <t>Mes</t>
        </is>
      </c>
      <c r="D2" s="3" t="n">
        <v>11</v>
      </c>
      <c r="F2" s="2" t="inlineStr">
        <is>
          <t>Centro o departamento:</t>
        </is>
      </c>
    </row>
    <row r="3">
      <c r="A3" s="4" t="inlineStr">
        <is>
          <t>Elige el año y el mes: los días y su letra (L M X J V S D) salen solos. Los turnos, en la hoja «Turnos».</t>
        </is>
      </c>
    </row>
    <row r="5">
      <c r="A5" s="5" t="inlineStr">
        <is>
          <t>Empleado</t>
        </is>
      </c>
      <c r="B5" s="6">
        <f>IF(1&lt;=DAY(EOMONTH(DATE($B$2,$D$2,1),0)),1,"")</f>
        <v/>
      </c>
      <c r="C5" s="6">
        <f>IF(2&lt;=DAY(EOMONTH(DATE($B$2,$D$2,1),0)),2,"")</f>
        <v/>
      </c>
      <c r="D5" s="6">
        <f>IF(3&lt;=DAY(EOMONTH(DATE($B$2,$D$2,1),0)),3,"")</f>
        <v/>
      </c>
      <c r="E5" s="6">
        <f>IF(4&lt;=DAY(EOMONTH(DATE($B$2,$D$2,1),0)),4,"")</f>
        <v/>
      </c>
      <c r="F5" s="6">
        <f>IF(5&lt;=DAY(EOMONTH(DATE($B$2,$D$2,1),0)),5,"")</f>
        <v/>
      </c>
      <c r="G5" s="6">
        <f>IF(6&lt;=DAY(EOMONTH(DATE($B$2,$D$2,1),0)),6,"")</f>
        <v/>
      </c>
      <c r="H5" s="6">
        <f>IF(7&lt;=DAY(EOMONTH(DATE($B$2,$D$2,1),0)),7,"")</f>
        <v/>
      </c>
      <c r="I5" s="6">
        <f>IF(8&lt;=DAY(EOMONTH(DATE($B$2,$D$2,1),0)),8,"")</f>
        <v/>
      </c>
      <c r="J5" s="6">
        <f>IF(9&lt;=DAY(EOMONTH(DATE($B$2,$D$2,1),0)),9,"")</f>
        <v/>
      </c>
      <c r="K5" s="6">
        <f>IF(10&lt;=DAY(EOMONTH(DATE($B$2,$D$2,1),0)),10,"")</f>
        <v/>
      </c>
      <c r="L5" s="6">
        <f>IF(11&lt;=DAY(EOMONTH(DATE($B$2,$D$2,1),0)),11,"")</f>
        <v/>
      </c>
      <c r="M5" s="6">
        <f>IF(12&lt;=DAY(EOMONTH(DATE($B$2,$D$2,1),0)),12,"")</f>
        <v/>
      </c>
      <c r="N5" s="6">
        <f>IF(13&lt;=DAY(EOMONTH(DATE($B$2,$D$2,1),0)),13,"")</f>
        <v/>
      </c>
      <c r="O5" s="6">
        <f>IF(14&lt;=DAY(EOMONTH(DATE($B$2,$D$2,1),0)),14,"")</f>
        <v/>
      </c>
      <c r="P5" s="6">
        <f>IF(15&lt;=DAY(EOMONTH(DATE($B$2,$D$2,1),0)),15,"")</f>
        <v/>
      </c>
      <c r="Q5" s="6">
        <f>IF(16&lt;=DAY(EOMONTH(DATE($B$2,$D$2,1),0)),16,"")</f>
        <v/>
      </c>
      <c r="R5" s="6">
        <f>IF(17&lt;=DAY(EOMONTH(DATE($B$2,$D$2,1),0)),17,"")</f>
        <v/>
      </c>
      <c r="S5" s="6">
        <f>IF(18&lt;=DAY(EOMONTH(DATE($B$2,$D$2,1),0)),18,"")</f>
        <v/>
      </c>
      <c r="T5" s="6">
        <f>IF(19&lt;=DAY(EOMONTH(DATE($B$2,$D$2,1),0)),19,"")</f>
        <v/>
      </c>
      <c r="U5" s="6">
        <f>IF(20&lt;=DAY(EOMONTH(DATE($B$2,$D$2,1),0)),20,"")</f>
        <v/>
      </c>
      <c r="V5" s="6">
        <f>IF(21&lt;=DAY(EOMONTH(DATE($B$2,$D$2,1),0)),21,"")</f>
        <v/>
      </c>
      <c r="W5" s="6">
        <f>IF(22&lt;=DAY(EOMONTH(DATE($B$2,$D$2,1),0)),22,"")</f>
        <v/>
      </c>
      <c r="X5" s="6">
        <f>IF(23&lt;=DAY(EOMONTH(DATE($B$2,$D$2,1),0)),23,"")</f>
        <v/>
      </c>
      <c r="Y5" s="6">
        <f>IF(24&lt;=DAY(EOMONTH(DATE($B$2,$D$2,1),0)),24,"")</f>
        <v/>
      </c>
      <c r="Z5" s="6">
        <f>IF(25&lt;=DAY(EOMONTH(DATE($B$2,$D$2,1),0)),25,"")</f>
        <v/>
      </c>
      <c r="AA5" s="6">
        <f>IF(26&lt;=DAY(EOMONTH(DATE($B$2,$D$2,1),0)),26,"")</f>
        <v/>
      </c>
      <c r="AB5" s="6">
        <f>IF(27&lt;=DAY(EOMONTH(DATE($B$2,$D$2,1),0)),27,"")</f>
        <v/>
      </c>
      <c r="AC5" s="6">
        <f>IF(28&lt;=DAY(EOMONTH(DATE($B$2,$D$2,1),0)),28,"")</f>
        <v/>
      </c>
      <c r="AD5" s="6">
        <f>IF(29&lt;=DAY(EOMONTH(DATE($B$2,$D$2,1),0)),29,"")</f>
        <v/>
      </c>
      <c r="AE5" s="6">
        <f>IF(30&lt;=DAY(EOMONTH(DATE($B$2,$D$2,1),0)),30,"")</f>
        <v/>
      </c>
      <c r="AF5" s="6">
        <f>IF(31&lt;=DAY(EOMONTH(DATE($B$2,$D$2,1),0)),31,"")</f>
        <v/>
      </c>
      <c r="AG5" s="7" t="inlineStr">
        <is>
          <t>Horas</t>
        </is>
      </c>
      <c r="AH5" s="7" t="inlineStr">
        <is>
          <t>Noches</t>
        </is>
      </c>
    </row>
    <row r="6">
      <c r="A6" s="8" t="n"/>
      <c r="B6" s="6">
        <f>IF(B5="","",MID("LMXJVSD",WEEKDAY(DATE($B$2,$D$2,B5),2),1))</f>
        <v/>
      </c>
      <c r="C6" s="6">
        <f>IF(C5="","",MID("LMXJVSD",WEEKDAY(DATE($B$2,$D$2,C5),2),1))</f>
        <v/>
      </c>
      <c r="D6" s="6">
        <f>IF(D5="","",MID("LMXJVSD",WEEKDAY(DATE($B$2,$D$2,D5),2),1))</f>
        <v/>
      </c>
      <c r="E6" s="6">
        <f>IF(E5="","",MID("LMXJVSD",WEEKDAY(DATE($B$2,$D$2,E5),2),1))</f>
        <v/>
      </c>
      <c r="F6" s="6">
        <f>IF(F5="","",MID("LMXJVSD",WEEKDAY(DATE($B$2,$D$2,F5),2),1))</f>
        <v/>
      </c>
      <c r="G6" s="6">
        <f>IF(G5="","",MID("LMXJVSD",WEEKDAY(DATE($B$2,$D$2,G5),2),1))</f>
        <v/>
      </c>
      <c r="H6" s="6">
        <f>IF(H5="","",MID("LMXJVSD",WEEKDAY(DATE($B$2,$D$2,H5),2),1))</f>
        <v/>
      </c>
      <c r="I6" s="6">
        <f>IF(I5="","",MID("LMXJVSD",WEEKDAY(DATE($B$2,$D$2,I5),2),1))</f>
        <v/>
      </c>
      <c r="J6" s="6">
        <f>IF(J5="","",MID("LMXJVSD",WEEKDAY(DATE($B$2,$D$2,J5),2),1))</f>
        <v/>
      </c>
      <c r="K6" s="6">
        <f>IF(K5="","",MID("LMXJVSD",WEEKDAY(DATE($B$2,$D$2,K5),2),1))</f>
        <v/>
      </c>
      <c r="L6" s="6">
        <f>IF(L5="","",MID("LMXJVSD",WEEKDAY(DATE($B$2,$D$2,L5),2),1))</f>
        <v/>
      </c>
      <c r="M6" s="6">
        <f>IF(M5="","",MID("LMXJVSD",WEEKDAY(DATE($B$2,$D$2,M5),2),1))</f>
        <v/>
      </c>
      <c r="N6" s="6">
        <f>IF(N5="","",MID("LMXJVSD",WEEKDAY(DATE($B$2,$D$2,N5),2),1))</f>
        <v/>
      </c>
      <c r="O6" s="6">
        <f>IF(O5="","",MID("LMXJVSD",WEEKDAY(DATE($B$2,$D$2,O5),2),1))</f>
        <v/>
      </c>
      <c r="P6" s="6">
        <f>IF(P5="","",MID("LMXJVSD",WEEKDAY(DATE($B$2,$D$2,P5),2),1))</f>
        <v/>
      </c>
      <c r="Q6" s="6">
        <f>IF(Q5="","",MID("LMXJVSD",WEEKDAY(DATE($B$2,$D$2,Q5),2),1))</f>
        <v/>
      </c>
      <c r="R6" s="6">
        <f>IF(R5="","",MID("LMXJVSD",WEEKDAY(DATE($B$2,$D$2,R5),2),1))</f>
        <v/>
      </c>
      <c r="S6" s="6">
        <f>IF(S5="","",MID("LMXJVSD",WEEKDAY(DATE($B$2,$D$2,S5),2),1))</f>
        <v/>
      </c>
      <c r="T6" s="6">
        <f>IF(T5="","",MID("LMXJVSD",WEEKDAY(DATE($B$2,$D$2,T5),2),1))</f>
        <v/>
      </c>
      <c r="U6" s="6">
        <f>IF(U5="","",MID("LMXJVSD",WEEKDAY(DATE($B$2,$D$2,U5),2),1))</f>
        <v/>
      </c>
      <c r="V6" s="6">
        <f>IF(V5="","",MID("LMXJVSD",WEEKDAY(DATE($B$2,$D$2,V5),2),1))</f>
        <v/>
      </c>
      <c r="W6" s="6">
        <f>IF(W5="","",MID("LMXJVSD",WEEKDAY(DATE($B$2,$D$2,W5),2),1))</f>
        <v/>
      </c>
      <c r="X6" s="6">
        <f>IF(X5="","",MID("LMXJVSD",WEEKDAY(DATE($B$2,$D$2,X5),2),1))</f>
        <v/>
      </c>
      <c r="Y6" s="6">
        <f>IF(Y5="","",MID("LMXJVSD",WEEKDAY(DATE($B$2,$D$2,Y5),2),1))</f>
        <v/>
      </c>
      <c r="Z6" s="6">
        <f>IF(Z5="","",MID("LMXJVSD",WEEKDAY(DATE($B$2,$D$2,Z5),2),1))</f>
        <v/>
      </c>
      <c r="AA6" s="6">
        <f>IF(AA5="","",MID("LMXJVSD",WEEKDAY(DATE($B$2,$D$2,AA5),2),1))</f>
        <v/>
      </c>
      <c r="AB6" s="6">
        <f>IF(AB5="","",MID("LMXJVSD",WEEKDAY(DATE($B$2,$D$2,AB5),2),1))</f>
        <v/>
      </c>
      <c r="AC6" s="6">
        <f>IF(AC5="","",MID("LMXJVSD",WEEKDAY(DATE($B$2,$D$2,AC5),2),1))</f>
        <v/>
      </c>
      <c r="AD6" s="6">
        <f>IF(AD5="","",MID("LMXJVSD",WEEKDAY(DATE($B$2,$D$2,AD5),2),1))</f>
        <v/>
      </c>
      <c r="AE6" s="6">
        <f>IF(AE5="","",MID("LMXJVSD",WEEKDAY(DATE($B$2,$D$2,AE5),2),1))</f>
        <v/>
      </c>
      <c r="AF6" s="6">
        <f>IF(AF5="","",MID("LMXJVSD",WEEKDAY(DATE($B$2,$D$2,AF5),2),1))</f>
        <v/>
      </c>
      <c r="AG6" s="9" t="n"/>
      <c r="AH6" s="9" t="n"/>
    </row>
    <row r="7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>
        <f>SUMPRODUCT(COUNTIF(B7:AF7,Turnos!$A$2:$A$13),Turnos!$D$2:$D$13)</f>
        <v/>
      </c>
      <c r="AH7" s="11">
        <f>COUNTIF(B7:AF7,"N")</f>
        <v/>
      </c>
    </row>
    <row r="8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>
        <f>SUMPRODUCT(COUNTIF(B8:AF8,Turnos!$A$2:$A$13),Turnos!$D$2:$D$13)</f>
        <v/>
      </c>
      <c r="AH8" s="11">
        <f>COUNTIF(B8:AF8,"N")</f>
        <v/>
      </c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>
        <f>SUMPRODUCT(COUNTIF(B9:AF9,Turnos!$A$2:$A$13),Turnos!$D$2:$D$13)</f>
        <v/>
      </c>
      <c r="AH9" s="11">
        <f>COUNTIF(B9:AF9,"N")</f>
        <v/>
      </c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>
        <f>SUMPRODUCT(COUNTIF(B10:AF10,Turnos!$A$2:$A$13),Turnos!$D$2:$D$13)</f>
        <v/>
      </c>
      <c r="AH10" s="11">
        <f>COUNTIF(B10:AF10,"N")</f>
        <v/>
      </c>
    </row>
    <row r="11">
      <c r="A11" s="10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>
        <f>SUMPRODUCT(COUNTIF(B11:AF11,Turnos!$A$2:$A$13),Turnos!$D$2:$D$13)</f>
        <v/>
      </c>
      <c r="AH11" s="11">
        <f>COUNTIF(B11:AF11,"N")</f>
        <v/>
      </c>
    </row>
    <row r="12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>
        <f>SUMPRODUCT(COUNTIF(B12:AF12,Turnos!$A$2:$A$13),Turnos!$D$2:$D$13)</f>
        <v/>
      </c>
      <c r="AH12" s="11">
        <f>COUNTIF(B12:AF12,"N")</f>
        <v/>
      </c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>
        <f>SUMPRODUCT(COUNTIF(B13:AF13,Turnos!$A$2:$A$13),Turnos!$D$2:$D$13)</f>
        <v/>
      </c>
      <c r="AH13" s="11">
        <f>COUNTIF(B13:AF13,"N")</f>
        <v/>
      </c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>
        <f>SUMPRODUCT(COUNTIF(B14:AF14,Turnos!$A$2:$A$13),Turnos!$D$2:$D$13)</f>
        <v/>
      </c>
      <c r="AH14" s="11">
        <f>COUNTIF(B14:AF14,"N")</f>
        <v/>
      </c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>
        <f>SUMPRODUCT(COUNTIF(B15:AF15,Turnos!$A$2:$A$13),Turnos!$D$2:$D$13)</f>
        <v/>
      </c>
      <c r="AH15" s="11">
        <f>COUNTIF(B15:AF15,"N")</f>
        <v/>
      </c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>
        <f>SUMPRODUCT(COUNTIF(B16:AF16,Turnos!$A$2:$A$13),Turnos!$D$2:$D$13)</f>
        <v/>
      </c>
      <c r="AH16" s="11">
        <f>COUNTIF(B16:AF16,"N")</f>
        <v/>
      </c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>
        <f>SUMPRODUCT(COUNTIF(B17:AF17,Turnos!$A$2:$A$13),Turnos!$D$2:$D$13)</f>
        <v/>
      </c>
      <c r="AH17" s="11">
        <f>COUNTIF(B17:AF17,"N")</f>
        <v/>
      </c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>
        <f>SUMPRODUCT(COUNTIF(B18:AF18,Turnos!$A$2:$A$13),Turnos!$D$2:$D$13)</f>
        <v/>
      </c>
      <c r="AH18" s="11">
        <f>COUNTIF(B18:AF18,"N")</f>
        <v/>
      </c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>
        <f>SUMPRODUCT(COUNTIF(B19:AF19,Turnos!$A$2:$A$13),Turnos!$D$2:$D$13)</f>
        <v/>
      </c>
      <c r="AH19" s="11">
        <f>COUNTIF(B19:AF19,"N")</f>
        <v/>
      </c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>
        <f>SUMPRODUCT(COUNTIF(B20:AF20,Turnos!$A$2:$A$13),Turnos!$D$2:$D$13)</f>
        <v/>
      </c>
      <c r="AH20" s="11">
        <f>COUNTIF(B20:AF20,"N")</f>
        <v/>
      </c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>
        <f>SUMPRODUCT(COUNTIF(B21:AF21,Turnos!$A$2:$A$13),Turnos!$D$2:$D$13)</f>
        <v/>
      </c>
      <c r="AH21" s="11">
        <f>COUNTIF(B21:AF21,"N")</f>
        <v/>
      </c>
    </row>
    <row r="22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>
        <f>SUMPRODUCT(COUNTIF(B22:AF22,Turnos!$A$2:$A$13),Turnos!$D$2:$D$13)</f>
        <v/>
      </c>
      <c r="AH22" s="11">
        <f>COUNTIF(B22:AF22,"N")</f>
        <v/>
      </c>
    </row>
    <row r="23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>
        <f>SUMPRODUCT(COUNTIF(B23:AF23,Turnos!$A$2:$A$13),Turnos!$D$2:$D$13)</f>
        <v/>
      </c>
      <c r="AH23" s="11">
        <f>COUNTIF(B23:AF23,"N")</f>
        <v/>
      </c>
    </row>
    <row r="24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>
        <f>SUMPRODUCT(COUNTIF(B24:AF24,Turnos!$A$2:$A$13),Turnos!$D$2:$D$13)</f>
        <v/>
      </c>
      <c r="AH24" s="11">
        <f>COUNTIF(B24:AF24,"N")</f>
        <v/>
      </c>
    </row>
    <row r="25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>
        <f>SUMPRODUCT(COUNTIF(B25:AF25,Turnos!$A$2:$A$13),Turnos!$D$2:$D$13)</f>
        <v/>
      </c>
      <c r="AH25" s="11">
        <f>COUNTIF(B25:AF25,"N")</f>
        <v/>
      </c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  <c r="AB26" s="11" t="n"/>
      <c r="AC26" s="11" t="n"/>
      <c r="AD26" s="11" t="n"/>
      <c r="AE26" s="11" t="n"/>
      <c r="AF26" s="11" t="n"/>
      <c r="AG26" s="11">
        <f>SUMPRODUCT(COUNTIF(B26:AF26,Turnos!$A$2:$A$13),Turnos!$D$2:$D$13)</f>
        <v/>
      </c>
      <c r="AH26" s="11">
        <f>COUNTIF(B26:AF26,"N")</f>
        <v/>
      </c>
    </row>
    <row r="28">
      <c r="A28" s="12" t="inlineStr">
        <is>
          <t>Cobertura del día</t>
        </is>
      </c>
    </row>
    <row r="29">
      <c r="A29" s="13" t="inlineStr">
        <is>
          <t>Mañana (M)</t>
        </is>
      </c>
      <c r="B29" s="11">
        <f>IF(B$5="","",COUNTIF(B$7:B$26,"M"))</f>
        <v/>
      </c>
      <c r="C29" s="11">
        <f>IF(C$5="","",COUNTIF(C$7:C$26,"M"))</f>
        <v/>
      </c>
      <c r="D29" s="11">
        <f>IF(D$5="","",COUNTIF(D$7:D$26,"M"))</f>
        <v/>
      </c>
      <c r="E29" s="11">
        <f>IF(E$5="","",COUNTIF(E$7:E$26,"M"))</f>
        <v/>
      </c>
      <c r="F29" s="11">
        <f>IF(F$5="","",COUNTIF(F$7:F$26,"M"))</f>
        <v/>
      </c>
      <c r="G29" s="11">
        <f>IF(G$5="","",COUNTIF(G$7:G$26,"M"))</f>
        <v/>
      </c>
      <c r="H29" s="11">
        <f>IF(H$5="","",COUNTIF(H$7:H$26,"M"))</f>
        <v/>
      </c>
      <c r="I29" s="11">
        <f>IF(I$5="","",COUNTIF(I$7:I$26,"M"))</f>
        <v/>
      </c>
      <c r="J29" s="11">
        <f>IF(J$5="","",COUNTIF(J$7:J$26,"M"))</f>
        <v/>
      </c>
      <c r="K29" s="11">
        <f>IF(K$5="","",COUNTIF(K$7:K$26,"M"))</f>
        <v/>
      </c>
      <c r="L29" s="11">
        <f>IF(L$5="","",COUNTIF(L$7:L$26,"M"))</f>
        <v/>
      </c>
      <c r="M29" s="11">
        <f>IF(M$5="","",COUNTIF(M$7:M$26,"M"))</f>
        <v/>
      </c>
      <c r="N29" s="11">
        <f>IF(N$5="","",COUNTIF(N$7:N$26,"M"))</f>
        <v/>
      </c>
      <c r="O29" s="11">
        <f>IF(O$5="","",COUNTIF(O$7:O$26,"M"))</f>
        <v/>
      </c>
      <c r="P29" s="11">
        <f>IF(P$5="","",COUNTIF(P$7:P$26,"M"))</f>
        <v/>
      </c>
      <c r="Q29" s="11">
        <f>IF(Q$5="","",COUNTIF(Q$7:Q$26,"M"))</f>
        <v/>
      </c>
      <c r="R29" s="11">
        <f>IF(R$5="","",COUNTIF(R$7:R$26,"M"))</f>
        <v/>
      </c>
      <c r="S29" s="11">
        <f>IF(S$5="","",COUNTIF(S$7:S$26,"M"))</f>
        <v/>
      </c>
      <c r="T29" s="11">
        <f>IF(T$5="","",COUNTIF(T$7:T$26,"M"))</f>
        <v/>
      </c>
      <c r="U29" s="11">
        <f>IF(U$5="","",COUNTIF(U$7:U$26,"M"))</f>
        <v/>
      </c>
      <c r="V29" s="11">
        <f>IF(V$5="","",COUNTIF(V$7:V$26,"M"))</f>
        <v/>
      </c>
      <c r="W29" s="11">
        <f>IF(W$5="","",COUNTIF(W$7:W$26,"M"))</f>
        <v/>
      </c>
      <c r="X29" s="11">
        <f>IF(X$5="","",COUNTIF(X$7:X$26,"M"))</f>
        <v/>
      </c>
      <c r="Y29" s="11">
        <f>IF(Y$5="","",COUNTIF(Y$7:Y$26,"M"))</f>
        <v/>
      </c>
      <c r="Z29" s="11">
        <f>IF(Z$5="","",COUNTIF(Z$7:Z$26,"M"))</f>
        <v/>
      </c>
      <c r="AA29" s="11">
        <f>IF(AA$5="","",COUNTIF(AA$7:AA$26,"M"))</f>
        <v/>
      </c>
      <c r="AB29" s="11">
        <f>IF(AB$5="","",COUNTIF(AB$7:AB$26,"M"))</f>
        <v/>
      </c>
      <c r="AC29" s="11">
        <f>IF(AC$5="","",COUNTIF(AC$7:AC$26,"M"))</f>
        <v/>
      </c>
      <c r="AD29" s="11">
        <f>IF(AD$5="","",COUNTIF(AD$7:AD$26,"M"))</f>
        <v/>
      </c>
      <c r="AE29" s="11">
        <f>IF(AE$5="","",COUNTIF(AE$7:AE$26,"M"))</f>
        <v/>
      </c>
      <c r="AF29" s="11">
        <f>IF(AF$5="","",COUNTIF(AF$7:AF$26,"M"))</f>
        <v/>
      </c>
    </row>
    <row r="30">
      <c r="A30" s="14" t="inlineStr">
        <is>
          <t>Tarde (T)</t>
        </is>
      </c>
      <c r="B30" s="11">
        <f>IF(B$5="","",COUNTIF(B$7:B$26,"T"))</f>
        <v/>
      </c>
      <c r="C30" s="11">
        <f>IF(C$5="","",COUNTIF(C$7:C$26,"T"))</f>
        <v/>
      </c>
      <c r="D30" s="11">
        <f>IF(D$5="","",COUNTIF(D$7:D$26,"T"))</f>
        <v/>
      </c>
      <c r="E30" s="11">
        <f>IF(E$5="","",COUNTIF(E$7:E$26,"T"))</f>
        <v/>
      </c>
      <c r="F30" s="11">
        <f>IF(F$5="","",COUNTIF(F$7:F$26,"T"))</f>
        <v/>
      </c>
      <c r="G30" s="11">
        <f>IF(G$5="","",COUNTIF(G$7:G$26,"T"))</f>
        <v/>
      </c>
      <c r="H30" s="11">
        <f>IF(H$5="","",COUNTIF(H$7:H$26,"T"))</f>
        <v/>
      </c>
      <c r="I30" s="11">
        <f>IF(I$5="","",COUNTIF(I$7:I$26,"T"))</f>
        <v/>
      </c>
      <c r="J30" s="11">
        <f>IF(J$5="","",COUNTIF(J$7:J$26,"T"))</f>
        <v/>
      </c>
      <c r="K30" s="11">
        <f>IF(K$5="","",COUNTIF(K$7:K$26,"T"))</f>
        <v/>
      </c>
      <c r="L30" s="11">
        <f>IF(L$5="","",COUNTIF(L$7:L$26,"T"))</f>
        <v/>
      </c>
      <c r="M30" s="11">
        <f>IF(M$5="","",COUNTIF(M$7:M$26,"T"))</f>
        <v/>
      </c>
      <c r="N30" s="11">
        <f>IF(N$5="","",COUNTIF(N$7:N$26,"T"))</f>
        <v/>
      </c>
      <c r="O30" s="11">
        <f>IF(O$5="","",COUNTIF(O$7:O$26,"T"))</f>
        <v/>
      </c>
      <c r="P30" s="11">
        <f>IF(P$5="","",COUNTIF(P$7:P$26,"T"))</f>
        <v/>
      </c>
      <c r="Q30" s="11">
        <f>IF(Q$5="","",COUNTIF(Q$7:Q$26,"T"))</f>
        <v/>
      </c>
      <c r="R30" s="11">
        <f>IF(R$5="","",COUNTIF(R$7:R$26,"T"))</f>
        <v/>
      </c>
      <c r="S30" s="11">
        <f>IF(S$5="","",COUNTIF(S$7:S$26,"T"))</f>
        <v/>
      </c>
      <c r="T30" s="11">
        <f>IF(T$5="","",COUNTIF(T$7:T$26,"T"))</f>
        <v/>
      </c>
      <c r="U30" s="11">
        <f>IF(U$5="","",COUNTIF(U$7:U$26,"T"))</f>
        <v/>
      </c>
      <c r="V30" s="11">
        <f>IF(V$5="","",COUNTIF(V$7:V$26,"T"))</f>
        <v/>
      </c>
      <c r="W30" s="11">
        <f>IF(W$5="","",COUNTIF(W$7:W$26,"T"))</f>
        <v/>
      </c>
      <c r="X30" s="11">
        <f>IF(X$5="","",COUNTIF(X$7:X$26,"T"))</f>
        <v/>
      </c>
      <c r="Y30" s="11">
        <f>IF(Y$5="","",COUNTIF(Y$7:Y$26,"T"))</f>
        <v/>
      </c>
      <c r="Z30" s="11">
        <f>IF(Z$5="","",COUNTIF(Z$7:Z$26,"T"))</f>
        <v/>
      </c>
      <c r="AA30" s="11">
        <f>IF(AA$5="","",COUNTIF(AA$7:AA$26,"T"))</f>
        <v/>
      </c>
      <c r="AB30" s="11">
        <f>IF(AB$5="","",COUNTIF(AB$7:AB$26,"T"))</f>
        <v/>
      </c>
      <c r="AC30" s="11">
        <f>IF(AC$5="","",COUNTIF(AC$7:AC$26,"T"))</f>
        <v/>
      </c>
      <c r="AD30" s="11">
        <f>IF(AD$5="","",COUNTIF(AD$7:AD$26,"T"))</f>
        <v/>
      </c>
      <c r="AE30" s="11">
        <f>IF(AE$5="","",COUNTIF(AE$7:AE$26,"T"))</f>
        <v/>
      </c>
      <c r="AF30" s="11">
        <f>IF(AF$5="","",COUNTIF(AF$7:AF$26,"T"))</f>
        <v/>
      </c>
    </row>
    <row r="31">
      <c r="A31" s="15" t="inlineStr">
        <is>
          <t>Noche (N)</t>
        </is>
      </c>
      <c r="B31" s="11">
        <f>IF(B$5="","",COUNTIF(B$7:B$26,"N"))</f>
        <v/>
      </c>
      <c r="C31" s="11">
        <f>IF(C$5="","",COUNTIF(C$7:C$26,"N"))</f>
        <v/>
      </c>
      <c r="D31" s="11">
        <f>IF(D$5="","",COUNTIF(D$7:D$26,"N"))</f>
        <v/>
      </c>
      <c r="E31" s="11">
        <f>IF(E$5="","",COUNTIF(E$7:E$26,"N"))</f>
        <v/>
      </c>
      <c r="F31" s="11">
        <f>IF(F$5="","",COUNTIF(F$7:F$26,"N"))</f>
        <v/>
      </c>
      <c r="G31" s="11">
        <f>IF(G$5="","",COUNTIF(G$7:G$26,"N"))</f>
        <v/>
      </c>
      <c r="H31" s="11">
        <f>IF(H$5="","",COUNTIF(H$7:H$26,"N"))</f>
        <v/>
      </c>
      <c r="I31" s="11">
        <f>IF(I$5="","",COUNTIF(I$7:I$26,"N"))</f>
        <v/>
      </c>
      <c r="J31" s="11">
        <f>IF(J$5="","",COUNTIF(J$7:J$26,"N"))</f>
        <v/>
      </c>
      <c r="K31" s="11">
        <f>IF(K$5="","",COUNTIF(K$7:K$26,"N"))</f>
        <v/>
      </c>
      <c r="L31" s="11">
        <f>IF(L$5="","",COUNTIF(L$7:L$26,"N"))</f>
        <v/>
      </c>
      <c r="M31" s="11">
        <f>IF(M$5="","",COUNTIF(M$7:M$26,"N"))</f>
        <v/>
      </c>
      <c r="N31" s="11">
        <f>IF(N$5="","",COUNTIF(N$7:N$26,"N"))</f>
        <v/>
      </c>
      <c r="O31" s="11">
        <f>IF(O$5="","",COUNTIF(O$7:O$26,"N"))</f>
        <v/>
      </c>
      <c r="P31" s="11">
        <f>IF(P$5="","",COUNTIF(P$7:P$26,"N"))</f>
        <v/>
      </c>
      <c r="Q31" s="11">
        <f>IF(Q$5="","",COUNTIF(Q$7:Q$26,"N"))</f>
        <v/>
      </c>
      <c r="R31" s="11">
        <f>IF(R$5="","",COUNTIF(R$7:R$26,"N"))</f>
        <v/>
      </c>
      <c r="S31" s="11">
        <f>IF(S$5="","",COUNTIF(S$7:S$26,"N"))</f>
        <v/>
      </c>
      <c r="T31" s="11">
        <f>IF(T$5="","",COUNTIF(T$7:T$26,"N"))</f>
        <v/>
      </c>
      <c r="U31" s="11">
        <f>IF(U$5="","",COUNTIF(U$7:U$26,"N"))</f>
        <v/>
      </c>
      <c r="V31" s="11">
        <f>IF(V$5="","",COUNTIF(V$7:V$26,"N"))</f>
        <v/>
      </c>
      <c r="W31" s="11">
        <f>IF(W$5="","",COUNTIF(W$7:W$26,"N"))</f>
        <v/>
      </c>
      <c r="X31" s="11">
        <f>IF(X$5="","",COUNTIF(X$7:X$26,"N"))</f>
        <v/>
      </c>
      <c r="Y31" s="11">
        <f>IF(Y$5="","",COUNTIF(Y$7:Y$26,"N"))</f>
        <v/>
      </c>
      <c r="Z31" s="11">
        <f>IF(Z$5="","",COUNTIF(Z$7:Z$26,"N"))</f>
        <v/>
      </c>
      <c r="AA31" s="11">
        <f>IF(AA$5="","",COUNTIF(AA$7:AA$26,"N"))</f>
        <v/>
      </c>
      <c r="AB31" s="11">
        <f>IF(AB$5="","",COUNTIF(AB$7:AB$26,"N"))</f>
        <v/>
      </c>
      <c r="AC31" s="11">
        <f>IF(AC$5="","",COUNTIF(AC$7:AC$26,"N"))</f>
        <v/>
      </c>
      <c r="AD31" s="11">
        <f>IF(AD$5="","",COUNTIF(AD$7:AD$26,"N"))</f>
        <v/>
      </c>
      <c r="AE31" s="11">
        <f>IF(AE$5="","",COUNTIF(AE$7:AE$26,"N"))</f>
        <v/>
      </c>
      <c r="AF31" s="11">
        <f>IF(AF$5="","",COUNTIF(AF$7:AF$26,"N"))</f>
        <v/>
      </c>
    </row>
    <row r="32">
      <c r="A32" s="16" t="inlineStr">
        <is>
          <t>Partido (P)</t>
        </is>
      </c>
      <c r="B32" s="11">
        <f>IF(B$5="","",COUNTIF(B$7:B$26,"P"))</f>
        <v/>
      </c>
      <c r="C32" s="11">
        <f>IF(C$5="","",COUNTIF(C$7:C$26,"P"))</f>
        <v/>
      </c>
      <c r="D32" s="11">
        <f>IF(D$5="","",COUNTIF(D$7:D$26,"P"))</f>
        <v/>
      </c>
      <c r="E32" s="11">
        <f>IF(E$5="","",COUNTIF(E$7:E$26,"P"))</f>
        <v/>
      </c>
      <c r="F32" s="11">
        <f>IF(F$5="","",COUNTIF(F$7:F$26,"P"))</f>
        <v/>
      </c>
      <c r="G32" s="11">
        <f>IF(G$5="","",COUNTIF(G$7:G$26,"P"))</f>
        <v/>
      </c>
      <c r="H32" s="11">
        <f>IF(H$5="","",COUNTIF(H$7:H$26,"P"))</f>
        <v/>
      </c>
      <c r="I32" s="11">
        <f>IF(I$5="","",COUNTIF(I$7:I$26,"P"))</f>
        <v/>
      </c>
      <c r="J32" s="11">
        <f>IF(J$5="","",COUNTIF(J$7:J$26,"P"))</f>
        <v/>
      </c>
      <c r="K32" s="11">
        <f>IF(K$5="","",COUNTIF(K$7:K$26,"P"))</f>
        <v/>
      </c>
      <c r="L32" s="11">
        <f>IF(L$5="","",COUNTIF(L$7:L$26,"P"))</f>
        <v/>
      </c>
      <c r="M32" s="11">
        <f>IF(M$5="","",COUNTIF(M$7:M$26,"P"))</f>
        <v/>
      </c>
      <c r="N32" s="11">
        <f>IF(N$5="","",COUNTIF(N$7:N$26,"P"))</f>
        <v/>
      </c>
      <c r="O32" s="11">
        <f>IF(O$5="","",COUNTIF(O$7:O$26,"P"))</f>
        <v/>
      </c>
      <c r="P32" s="11">
        <f>IF(P$5="","",COUNTIF(P$7:P$26,"P"))</f>
        <v/>
      </c>
      <c r="Q32" s="11">
        <f>IF(Q$5="","",COUNTIF(Q$7:Q$26,"P"))</f>
        <v/>
      </c>
      <c r="R32" s="11">
        <f>IF(R$5="","",COUNTIF(R$7:R$26,"P"))</f>
        <v/>
      </c>
      <c r="S32" s="11">
        <f>IF(S$5="","",COUNTIF(S$7:S$26,"P"))</f>
        <v/>
      </c>
      <c r="T32" s="11">
        <f>IF(T$5="","",COUNTIF(T$7:T$26,"P"))</f>
        <v/>
      </c>
      <c r="U32" s="11">
        <f>IF(U$5="","",COUNTIF(U$7:U$26,"P"))</f>
        <v/>
      </c>
      <c r="V32" s="11">
        <f>IF(V$5="","",COUNTIF(V$7:V$26,"P"))</f>
        <v/>
      </c>
      <c r="W32" s="11">
        <f>IF(W$5="","",COUNTIF(W$7:W$26,"P"))</f>
        <v/>
      </c>
      <c r="X32" s="11">
        <f>IF(X$5="","",COUNTIF(X$7:X$26,"P"))</f>
        <v/>
      </c>
      <c r="Y32" s="11">
        <f>IF(Y$5="","",COUNTIF(Y$7:Y$26,"P"))</f>
        <v/>
      </c>
      <c r="Z32" s="11">
        <f>IF(Z$5="","",COUNTIF(Z$7:Z$26,"P"))</f>
        <v/>
      </c>
      <c r="AA32" s="11">
        <f>IF(AA$5="","",COUNTIF(AA$7:AA$26,"P"))</f>
        <v/>
      </c>
      <c r="AB32" s="11">
        <f>IF(AB$5="","",COUNTIF(AB$7:AB$26,"P"))</f>
        <v/>
      </c>
      <c r="AC32" s="11">
        <f>IF(AC$5="","",COUNTIF(AC$7:AC$26,"P"))</f>
        <v/>
      </c>
      <c r="AD32" s="11">
        <f>IF(AD$5="","",COUNTIF(AD$7:AD$26,"P"))</f>
        <v/>
      </c>
      <c r="AE32" s="11">
        <f>IF(AE$5="","",COUNTIF(AE$7:AE$26,"P"))</f>
        <v/>
      </c>
      <c r="AF32" s="11">
        <f>IF(AF$5="","",COUNTIF(AF$7:AF$26,"P"))</f>
        <v/>
      </c>
    </row>
    <row r="34">
      <c r="A34" s="2" t="inlineStr">
        <is>
          <t>Leyenda (se cambia en la hoja «Turnos»)</t>
        </is>
      </c>
    </row>
    <row r="35">
      <c r="A35" s="13" t="inlineStr">
        <is>
          <t>M · Mañana · 06:00 a 14:00</t>
        </is>
      </c>
    </row>
    <row r="36">
      <c r="A36" s="14" t="inlineStr">
        <is>
          <t>T · Tarde · 14:00 a 22:00</t>
        </is>
      </c>
    </row>
    <row r="37">
      <c r="A37" s="15" t="inlineStr">
        <is>
          <t>N · Noche · 22:00 a 06:00</t>
        </is>
      </c>
    </row>
    <row r="38">
      <c r="A38" s="16" t="inlineStr">
        <is>
          <t>P · Partido · 09:00 a 14:00 y 16:00 a 19:00</t>
        </is>
      </c>
    </row>
    <row r="39">
      <c r="A39" s="17" t="inlineStr">
        <is>
          <t>L · Libre</t>
        </is>
      </c>
    </row>
    <row r="40">
      <c r="A40" s="18" t="inlineStr">
        <is>
          <t>V · Vacaciones</t>
        </is>
      </c>
    </row>
    <row r="41">
      <c r="A41" s="19" t="inlineStr">
        <is>
          <t>F · Festivo</t>
        </is>
      </c>
    </row>
    <row r="42">
      <c r="A42" s="20" t="inlineStr">
        <is>
          <t>A · Ausencia</t>
        </is>
      </c>
    </row>
  </sheetData>
  <conditionalFormatting sqref="B7:AF26">
    <cfRule type="cellIs" priority="1" operator="equal" dxfId="0">
      <formula>"M"</formula>
    </cfRule>
    <cfRule type="cellIs" priority="2" operator="equal" dxfId="1">
      <formula>"T"</formula>
    </cfRule>
    <cfRule type="cellIs" priority="3" operator="equal" dxfId="2">
      <formula>"N"</formula>
    </cfRule>
    <cfRule type="cellIs" priority="4" operator="equal" dxfId="3">
      <formula>"P"</formula>
    </cfRule>
    <cfRule type="cellIs" priority="5" operator="equal" dxfId="4">
      <formula>"L"</formula>
    </cfRule>
    <cfRule type="cellIs" priority="6" operator="equal" dxfId="5">
      <formula>"V"</formula>
    </cfRule>
    <cfRule type="cellIs" priority="7" operator="equal" dxfId="6">
      <formula>"F"</formula>
    </cfRule>
    <cfRule type="cellIs" priority="8" operator="equal" dxfId="7">
      <formula>"A"</formula>
    </cfRule>
    <cfRule type="expression" priority="9" dxfId="8">
      <formula>OR(B$6="S",B$6="D")</formula>
    </cfRule>
  </conditionalFormatting>
  <dataValidations count="3">
    <dataValidation sqref="D2" showDropDown="0" showInputMessage="0" showErrorMessage="1" allowBlank="0" errorTitle="Mes" error="Escribe el mes con su número, del 1 al 12." type="whole" operator="between">
      <formula1>1</formula1>
      <formula2>12</formula2>
    </dataValidation>
    <dataValidation sqref="B2" showDropDown="0" showInputMessage="0" showErrorMessage="1" allowBlank="0" errorTitle="Año" error="Escribe el año con cuatro cifras." type="whole" operator="between">
      <formula1>2020</formula1>
      <formula2>2100</formula2>
    </dataValidation>
    <dataValidation sqref="B7:AF7 B8:AF8 B9:AF9 B10:AF10 B11:AF11 B12:AF12 B13:AF13 B14:AF14 B15:AF15 B16:AF16 B17:AF17 B18:AF18 B19:AF19 B20:AF20 B21:AF21 B22:AF22 B23:AF23 B24:AF24 B25:AF25 B26:AF26" showDropDown="0" showInputMessage="0" showErrorMessage="1" allowBlank="1" errorTitle="Turno" error="Usa uno de los códigos de la hoja «Turnos»." type="list">
      <formula1>=Turnos!$A$2:$A$13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&amp;CPlantilla gratuita de SatControl · satcontrol.es/turnos/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34" customWidth="1" min="3" max="3"/>
    <col width="8" customWidth="1" min="4" max="4"/>
  </cols>
  <sheetData>
    <row r="1">
      <c r="A1" s="5" t="inlineStr">
        <is>
          <t>Código</t>
        </is>
      </c>
      <c r="B1" s="5" t="inlineStr">
        <is>
          <t>Turno</t>
        </is>
      </c>
      <c r="C1" s="5" t="inlineStr">
        <is>
          <t>Horario</t>
        </is>
      </c>
      <c r="D1" s="5" t="inlineStr">
        <is>
          <t>Horas</t>
        </is>
      </c>
    </row>
    <row r="2">
      <c r="A2" s="21" t="inlineStr">
        <is>
          <t>M</t>
        </is>
      </c>
      <c r="B2" s="10" t="inlineStr">
        <is>
          <t>Mañana</t>
        </is>
      </c>
      <c r="C2" s="10" t="inlineStr">
        <is>
          <t>06:00 a 14:00</t>
        </is>
      </c>
      <c r="D2" s="10" t="n">
        <v>8</v>
      </c>
    </row>
    <row r="3">
      <c r="A3" s="22" t="inlineStr">
        <is>
          <t>T</t>
        </is>
      </c>
      <c r="B3" s="10" t="inlineStr">
        <is>
          <t>Tarde</t>
        </is>
      </c>
      <c r="C3" s="10" t="inlineStr">
        <is>
          <t>14:00 a 22:00</t>
        </is>
      </c>
      <c r="D3" s="10" t="n">
        <v>8</v>
      </c>
    </row>
    <row r="4">
      <c r="A4" s="23" t="inlineStr">
        <is>
          <t>N</t>
        </is>
      </c>
      <c r="B4" s="10" t="inlineStr">
        <is>
          <t>Noche</t>
        </is>
      </c>
      <c r="C4" s="10" t="inlineStr">
        <is>
          <t>22:00 a 06:00</t>
        </is>
      </c>
      <c r="D4" s="10" t="n">
        <v>8</v>
      </c>
    </row>
    <row r="5">
      <c r="A5" s="24" t="inlineStr">
        <is>
          <t>P</t>
        </is>
      </c>
      <c r="B5" s="10" t="inlineStr">
        <is>
          <t>Partido</t>
        </is>
      </c>
      <c r="C5" s="10" t="inlineStr">
        <is>
          <t>09:00 a 14:00 y 16:00 a 19:00</t>
        </is>
      </c>
      <c r="D5" s="10" t="n">
        <v>8</v>
      </c>
    </row>
    <row r="6">
      <c r="A6" s="25" t="inlineStr">
        <is>
          <t>L</t>
        </is>
      </c>
      <c r="B6" s="10" t="inlineStr">
        <is>
          <t>Libre</t>
        </is>
      </c>
      <c r="C6" s="10" t="inlineStr"/>
      <c r="D6" s="10" t="n">
        <v>0</v>
      </c>
    </row>
    <row r="7">
      <c r="A7" s="26" t="inlineStr">
        <is>
          <t>V</t>
        </is>
      </c>
      <c r="B7" s="10" t="inlineStr">
        <is>
          <t>Vacaciones</t>
        </is>
      </c>
      <c r="C7" s="10" t="inlineStr"/>
      <c r="D7" s="10" t="n">
        <v>0</v>
      </c>
    </row>
    <row r="8">
      <c r="A8" s="27" t="inlineStr">
        <is>
          <t>F</t>
        </is>
      </c>
      <c r="B8" s="10" t="inlineStr">
        <is>
          <t>Festivo</t>
        </is>
      </c>
      <c r="C8" s="10" t="inlineStr"/>
      <c r="D8" s="10" t="n">
        <v>0</v>
      </c>
    </row>
    <row r="9">
      <c r="A9" s="28" t="inlineStr">
        <is>
          <t>A</t>
        </is>
      </c>
      <c r="B9" s="10" t="inlineStr">
        <is>
          <t>Ausencia</t>
        </is>
      </c>
      <c r="C9" s="10" t="inlineStr"/>
      <c r="D9" s="10" t="n">
        <v>0</v>
      </c>
    </row>
    <row r="10">
      <c r="A10" s="10" t="n"/>
      <c r="B10" s="10" t="n"/>
      <c r="C10" s="10" t="n"/>
      <c r="D10" s="10" t="n"/>
    </row>
    <row r="11">
      <c r="A11" s="10" t="n"/>
      <c r="B11" s="10" t="n"/>
      <c r="C11" s="10" t="n"/>
      <c r="D11" s="10" t="n"/>
    </row>
    <row r="12">
      <c r="A12" s="10" t="n"/>
      <c r="B12" s="10" t="n"/>
      <c r="C12" s="10" t="n"/>
      <c r="D12" s="10" t="n"/>
    </row>
    <row r="13">
      <c r="A13" s="10" t="n"/>
      <c r="B13" s="10" t="n"/>
      <c r="C13" s="10" t="n"/>
      <c r="D13" s="10" t="n"/>
    </row>
    <row r="15">
      <c r="A15" s="4" t="inlineStr">
        <is>
          <t>Puedes cambiar los horarios y las horas, o añadir tus turnos en las filas vacías.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9" t="inlineStr">
        <is>
          <t>Cómo usar esta plantilla</t>
        </is>
      </c>
    </row>
    <row r="2">
      <c r="A2" s="30" t="inlineStr">
        <is>
          <t>1. En la hoja «Cuadrante», escribe el año y el mes arriba. Los días del mes y su letra salen solos.</t>
        </is>
      </c>
    </row>
    <row r="3">
      <c r="A3" s="30" t="inlineStr">
        <is>
          <t>2. Escribe el nombre de cada persona en la columna A.</t>
        </is>
      </c>
    </row>
    <row r="4">
      <c r="A4" s="30" t="inlineStr">
        <is>
          <t>3. En cada día, elige su turno en el desplegable: M mañana, T tarde, N noche, P partido, L libre, V vacaciones, F festivo, A ausencia.</t>
        </is>
      </c>
    </row>
    <row r="5">
      <c r="A5" s="30" t="inlineStr">
        <is>
          <t>4. A la derecha se suman las horas y las noches de cada persona; abajo, cuántas personas hay en cada turno cada día.</t>
        </is>
      </c>
    </row>
    <row r="6">
      <c r="A6" s="30" t="inlineStr">
        <is>
          <t>5. Para cambiar un horario o añadir tus propios turnos, usa la hoja «Turnos»: el desplegable, los colores y las cuentas lo recogen.</t>
        </is>
      </c>
    </row>
    <row r="7">
      <c r="A7" s="30" t="inlineStr"/>
    </row>
    <row r="8">
      <c r="A8" s="29" t="inlineStr">
        <is>
          <t>Antes de dar el cuadrante por bueno</t>
        </is>
      </c>
    </row>
    <row r="9">
      <c r="A9" s="30" t="inlineStr">
        <is>
          <t>· Entre el final de una jornada y el comienzo de la siguiente tienen que pasar al menos doce horas (Estatuto de los Trabajadores, art. 34.3).</t>
        </is>
      </c>
    </row>
    <row r="10">
      <c r="A10" s="30" t="inlineStr">
        <is>
          <t>· Cada persona tiene derecho a un descanso semanal de día y medio ininterrumpido, como regla general (art. 37.1).</t>
        </is>
      </c>
    </row>
    <row r="11">
      <c r="A11" s="30" t="inlineStr">
        <is>
          <t>· Es trabajo nocturno el que se hace entre las diez de la noche y las seis de la mañana (art. 36.1).</t>
        </is>
      </c>
    </row>
    <row r="12">
      <c r="A12" s="30" t="inlineStr">
        <is>
          <t>· Tu convenio puede tener reglas propias: compruébalo.</t>
        </is>
      </c>
    </row>
    <row r="13">
      <c r="A13" s="30" t="inlineStr"/>
    </row>
    <row r="14">
      <c r="A14" s="29" t="inlineStr">
        <is>
          <t>Sin plantilla</t>
        </is>
      </c>
    </row>
    <row r="15">
      <c r="A15" s="30" t="inlineStr">
        <is>
          <t>Con SatControl montas el cuadrante con plantillas de turno, lo imprimes en PDF y cada persona ve su turno en el móvil. Más en satcontrol.es/turnos/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SatControl</dc:creator>
  <dc:title>Plantilla de cuadrante de turnos</dc:title>
  <dcterms:created xsi:type="dcterms:W3CDTF">2026-10-09T01:29:28Z</dcterms:created>
  <dcterms:modified xsi:type="dcterms:W3CDTF">2026-10-09T01:29:28Z</dcterms:modified>
</cp:coreProperties>
</file>